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15" windowHeight="6480" activeTab="0"/>
  </bookViews>
  <sheets>
    <sheet name="1992" sheetId="1" r:id="rId1"/>
  </sheets>
  <definedNames>
    <definedName name="_xlnm.Print_Area" localSheetId="0">'1992'!$A$1:$O$112</definedName>
    <definedName name="_xlnm.Print_Titles" localSheetId="0">'1992'!$1:$3</definedName>
  </definedNames>
  <calcPr fullCalcOnLoad="1"/>
</workbook>
</file>

<file path=xl/sharedStrings.xml><?xml version="1.0" encoding="utf-8"?>
<sst xmlns="http://schemas.openxmlformats.org/spreadsheetml/2006/main" count="230" uniqueCount="152">
  <si>
    <t>Japan</t>
  </si>
  <si>
    <t>일본</t>
  </si>
  <si>
    <t>Taiwan</t>
  </si>
  <si>
    <t>대만</t>
  </si>
  <si>
    <t>Hong Kong</t>
  </si>
  <si>
    <t>홍콩</t>
  </si>
  <si>
    <t>Thailand</t>
  </si>
  <si>
    <t>태국</t>
  </si>
  <si>
    <t>Malaysia</t>
  </si>
  <si>
    <t>말레이시아</t>
  </si>
  <si>
    <t>필리핀</t>
  </si>
  <si>
    <t>Indonesia</t>
  </si>
  <si>
    <t>인도네시아</t>
  </si>
  <si>
    <t>Singapore</t>
  </si>
  <si>
    <t>싱가포르</t>
  </si>
  <si>
    <t>India</t>
  </si>
  <si>
    <t>이란</t>
  </si>
  <si>
    <t>이스라엘</t>
  </si>
  <si>
    <t>아랍에미레이트</t>
  </si>
  <si>
    <t>Americas</t>
  </si>
  <si>
    <t>미주</t>
  </si>
  <si>
    <t>America</t>
  </si>
  <si>
    <t>미국</t>
  </si>
  <si>
    <t>Canada</t>
  </si>
  <si>
    <t>캐나다</t>
  </si>
  <si>
    <t>Mexico</t>
  </si>
  <si>
    <t>멕시코</t>
  </si>
  <si>
    <t>Europe</t>
  </si>
  <si>
    <t>구주</t>
  </si>
  <si>
    <t>U.K.</t>
  </si>
  <si>
    <t>영국</t>
  </si>
  <si>
    <t>Germany</t>
  </si>
  <si>
    <t>독일</t>
  </si>
  <si>
    <t>France</t>
  </si>
  <si>
    <t>프랑스</t>
  </si>
  <si>
    <t>Netherland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</si>
  <si>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</si>
  <si>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</si>
  <si>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</si>
  <si>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</si>
  <si>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</si>
  <si>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</si>
  <si>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</si>
  <si>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</si>
  <si>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</si>
  <si>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</si>
  <si>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Belgium</t>
  </si>
  <si>
    <t>벨기에</t>
  </si>
  <si>
    <t>Austria</t>
  </si>
  <si>
    <t>Spain</t>
  </si>
  <si>
    <t>Greece</t>
  </si>
  <si>
    <t>Oceania</t>
  </si>
  <si>
    <t>대양주</t>
  </si>
  <si>
    <t>Australia</t>
  </si>
  <si>
    <t>호주</t>
  </si>
  <si>
    <t>New Zealand</t>
  </si>
  <si>
    <t>뉴질랜드</t>
  </si>
  <si>
    <t>아프리카</t>
  </si>
  <si>
    <t>Egypt</t>
  </si>
  <si>
    <t>이집트</t>
  </si>
  <si>
    <t>리비아</t>
  </si>
  <si>
    <t>기타</t>
  </si>
  <si>
    <t>Others</t>
  </si>
  <si>
    <t xml:space="preserve">인도 </t>
  </si>
  <si>
    <t>Total</t>
  </si>
  <si>
    <t>Destination</t>
  </si>
  <si>
    <t>행선지</t>
  </si>
  <si>
    <t>Africa</t>
  </si>
  <si>
    <t>Nationality</t>
  </si>
  <si>
    <t>사우디아라비아</t>
  </si>
  <si>
    <t>브루네이</t>
  </si>
  <si>
    <t>콜롬비아</t>
  </si>
  <si>
    <t>요르단</t>
  </si>
  <si>
    <t>파키스탄</t>
  </si>
  <si>
    <t>아르헨티나</t>
  </si>
  <si>
    <t>브라질</t>
  </si>
  <si>
    <t>오스트리아</t>
  </si>
  <si>
    <t>노르웨이</t>
  </si>
  <si>
    <t>포르투갈</t>
  </si>
  <si>
    <t>스페인</t>
  </si>
  <si>
    <t>그리스</t>
  </si>
  <si>
    <t>인도네시아</t>
  </si>
  <si>
    <t>필리핀</t>
  </si>
  <si>
    <t>싱가포르</t>
  </si>
  <si>
    <t>말레이시아</t>
  </si>
  <si>
    <t>브루나이</t>
  </si>
  <si>
    <t>쿠웨이트</t>
  </si>
  <si>
    <t>바레인</t>
  </si>
  <si>
    <t>카타르</t>
  </si>
  <si>
    <t>이라크</t>
  </si>
  <si>
    <t>총계</t>
  </si>
  <si>
    <t>교포</t>
  </si>
  <si>
    <t>아시아주</t>
  </si>
  <si>
    <t>Asia</t>
  </si>
  <si>
    <t>92년2월</t>
  </si>
  <si>
    <t>92년3월</t>
  </si>
  <si>
    <t>92년4월</t>
  </si>
  <si>
    <t>92년5월</t>
  </si>
  <si>
    <t>92년6월</t>
  </si>
  <si>
    <t>92년7월</t>
  </si>
  <si>
    <t>92년8월</t>
  </si>
  <si>
    <t>92년9월</t>
  </si>
  <si>
    <t>92년10월</t>
  </si>
  <si>
    <t>92년11월</t>
  </si>
  <si>
    <t>92년12월</t>
  </si>
  <si>
    <t>Brunei</t>
  </si>
  <si>
    <t>Colombia</t>
  </si>
  <si>
    <r>
      <t>Feb</t>
    </r>
  </si>
  <si>
    <r>
      <t>Mar</t>
    </r>
  </si>
  <si>
    <r>
      <t>Apr</t>
    </r>
  </si>
  <si>
    <r>
      <t>May</t>
    </r>
  </si>
  <si>
    <r>
      <t>Jun</t>
    </r>
  </si>
  <si>
    <r>
      <t>Jul</t>
    </r>
  </si>
  <si>
    <r>
      <t>Aug</t>
    </r>
  </si>
  <si>
    <r>
      <t>Sep</t>
    </r>
  </si>
  <si>
    <r>
      <t>Oct</t>
    </r>
  </si>
  <si>
    <r>
      <t>Nov</t>
    </r>
  </si>
  <si>
    <r>
      <t>Dec</t>
    </r>
  </si>
  <si>
    <t>● 출국(Korean Departures)</t>
  </si>
  <si>
    <t>Total</t>
  </si>
  <si>
    <t>국적</t>
  </si>
  <si>
    <r>
      <t>J</t>
    </r>
    <r>
      <rPr>
        <sz val="11"/>
        <rFont val="돋움"/>
        <family val="3"/>
      </rPr>
      <t>an</t>
    </r>
  </si>
  <si>
    <t>Iran</t>
  </si>
  <si>
    <t>Pakistan</t>
  </si>
  <si>
    <t>Israel</t>
  </si>
  <si>
    <t>Saudi Arabia</t>
  </si>
  <si>
    <t>Brazil</t>
  </si>
  <si>
    <t>Argentina</t>
  </si>
  <si>
    <t>Spain</t>
  </si>
  <si>
    <t>Singapore</t>
  </si>
  <si>
    <t>Indonesia</t>
  </si>
  <si>
    <t>Malaysia</t>
  </si>
  <si>
    <t>Bahrain</t>
  </si>
  <si>
    <t>Jordan</t>
  </si>
  <si>
    <t>Kuwait</t>
  </si>
  <si>
    <t>Iraq</t>
  </si>
  <si>
    <t>Qatar</t>
  </si>
  <si>
    <t>France</t>
  </si>
  <si>
    <t>독일</t>
  </si>
  <si>
    <t>Germany</t>
  </si>
  <si>
    <t>영국</t>
  </si>
  <si>
    <t>United Kingdom</t>
  </si>
  <si>
    <t>Libya</t>
  </si>
  <si>
    <t xml:space="preserve">  Visitor Arrivals/Korean Departures by Month, 1992</t>
  </si>
  <si>
    <t>92년1월</t>
  </si>
  <si>
    <t>Portugal</t>
  </si>
  <si>
    <t>1992년</t>
  </si>
  <si>
    <t>● 입국(Visitor Arrivals)</t>
  </si>
  <si>
    <t>Philippines</t>
  </si>
  <si>
    <t>Overseas Korean</t>
  </si>
  <si>
    <t>U.A.E.</t>
  </si>
  <si>
    <t xml:space="preserve"> [월별·국가별 출입국 (1992)]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</si>
</sst>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??_-;_-@_-"/>
    <numFmt numFmtId="178" formatCode="#,##0.0"/>
    <numFmt numFmtId="179" formatCode="#,##0_);[Red]\(#,##0\)"/>
  </numFmts>
  <fonts count="7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5" fillId="0" borderId="0" xfId="17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6" fillId="0" borderId="0" xfId="17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3" fontId="6" fillId="2" borderId="2" xfId="17" applyNumberFormat="1" applyFont="1" applyFill="1" applyBorder="1" applyAlignment="1">
      <alignment horizontal="center"/>
    </xf>
    <xf numFmtId="3" fontId="6" fillId="2" borderId="0" xfId="17" applyNumberFormat="1" applyFont="1" applyFill="1" applyBorder="1" applyAlignment="1">
      <alignment horizontal="center"/>
    </xf>
    <xf numFmtId="3" fontId="6" fillId="2" borderId="0" xfId="17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17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0" fillId="0" borderId="5" xfId="17" applyNumberFormat="1" applyFont="1" applyFill="1" applyBorder="1" applyAlignment="1">
      <alignment horizontal="center"/>
    </xf>
    <xf numFmtId="3" fontId="0" fillId="0" borderId="6" xfId="17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179" fontId="0" fillId="0" borderId="8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0" xfId="17" applyNumberFormat="1" applyFont="1" applyFill="1" applyBorder="1" applyAlignment="1">
      <alignment horizontal="center"/>
    </xf>
    <xf numFmtId="3" fontId="0" fillId="0" borderId="11" xfId="17" applyNumberFormat="1" applyFont="1" applyFill="1" applyBorder="1" applyAlignment="1">
      <alignment horizontal="center"/>
    </xf>
    <xf numFmtId="3" fontId="0" fillId="0" borderId="10" xfId="17" applyNumberFormat="1" applyFont="1" applyFill="1" applyBorder="1" applyAlignment="1">
      <alignment/>
    </xf>
    <xf numFmtId="179" fontId="0" fillId="0" borderId="10" xfId="17" applyNumberFormat="1" applyFont="1" applyFill="1" applyBorder="1" applyAlignment="1">
      <alignment/>
    </xf>
    <xf numFmtId="3" fontId="0" fillId="0" borderId="11" xfId="17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6" fillId="2" borderId="13" xfId="17" applyNumberFormat="1" applyFont="1" applyFill="1" applyBorder="1" applyAlignment="1">
      <alignment vertical="center"/>
    </xf>
    <xf numFmtId="3" fontId="0" fillId="0" borderId="14" xfId="17" applyNumberFormat="1" applyFont="1" applyFill="1" applyBorder="1" applyAlignment="1">
      <alignment vertical="center"/>
    </xf>
    <xf numFmtId="3" fontId="0" fillId="0" borderId="15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6" xfId="17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A4" sqref="A4"/>
    </sheetView>
  </sheetViews>
  <sheetFormatPr defaultColWidth="8.88671875" defaultRowHeight="13.5"/>
  <cols>
    <col min="1" max="1" width="10.6640625" style="1" customWidth="1"/>
    <col min="2" max="2" width="13.21484375" style="1" customWidth="1"/>
    <col min="3" max="3" width="10.10546875" style="10" customWidth="1"/>
    <col min="4" max="4" width="7.77734375" style="22" bestFit="1" customWidth="1"/>
    <col min="5" max="5" width="8.4453125" style="24" customWidth="1"/>
    <col min="6" max="8" width="7.77734375" style="22" bestFit="1" customWidth="1"/>
    <col min="9" max="10" width="8.4453125" style="24" customWidth="1"/>
    <col min="11" max="12" width="7.77734375" style="22" bestFit="1" customWidth="1"/>
    <col min="13" max="13" width="8.5546875" style="24" bestFit="1" customWidth="1"/>
    <col min="14" max="15" width="8.5546875" style="22" bestFit="1" customWidth="1"/>
    <col min="16" max="16384" width="8.77734375" style="23" customWidth="1"/>
  </cols>
  <sheetData>
    <row r="1" spans="1:15" s="7" customFormat="1" ht="25.5">
      <c r="A1" s="4" t="s">
        <v>151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7" customFormat="1" ht="26.25" customHeight="1">
      <c r="A2" s="4" t="s">
        <v>143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3" ht="14.25">
      <c r="A3" s="8"/>
      <c r="B3" s="9"/>
      <c r="E3" s="22"/>
      <c r="I3" s="22"/>
      <c r="J3" s="22"/>
      <c r="M3" s="22"/>
    </row>
    <row r="4" spans="1:15" s="12" customFormat="1" ht="25.5">
      <c r="A4" s="4" t="s">
        <v>147</v>
      </c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2.75" customHeight="1" thickBot="1">
      <c r="B5" s="9"/>
    </row>
    <row r="6" spans="1:15" s="25" customFormat="1" ht="15" customHeight="1">
      <c r="A6" s="19"/>
      <c r="B6" s="29"/>
      <c r="C6" s="30"/>
      <c r="D6" s="31"/>
      <c r="E6" s="32"/>
      <c r="F6" s="31"/>
      <c r="G6" s="31"/>
      <c r="H6" s="31"/>
      <c r="I6" s="32"/>
      <c r="J6" s="32"/>
      <c r="K6" s="31"/>
      <c r="L6" s="31"/>
      <c r="M6" s="32"/>
      <c r="N6" s="31"/>
      <c r="O6" s="33"/>
    </row>
    <row r="7" spans="1:15" ht="15" customHeight="1">
      <c r="A7" s="21" t="s">
        <v>120</v>
      </c>
      <c r="B7" s="2" t="s">
        <v>68</v>
      </c>
      <c r="C7" s="15" t="s">
        <v>146</v>
      </c>
      <c r="D7" s="34" t="s">
        <v>144</v>
      </c>
      <c r="E7" s="34" t="s">
        <v>94</v>
      </c>
      <c r="F7" s="34" t="s">
        <v>95</v>
      </c>
      <c r="G7" s="34" t="s">
        <v>96</v>
      </c>
      <c r="H7" s="34" t="s">
        <v>97</v>
      </c>
      <c r="I7" s="34" t="s">
        <v>98</v>
      </c>
      <c r="J7" s="34" t="s">
        <v>99</v>
      </c>
      <c r="K7" s="34" t="s">
        <v>100</v>
      </c>
      <c r="L7" s="34" t="s">
        <v>101</v>
      </c>
      <c r="M7" s="34" t="s">
        <v>102</v>
      </c>
      <c r="N7" s="34" t="s">
        <v>103</v>
      </c>
      <c r="O7" s="35" t="s">
        <v>104</v>
      </c>
    </row>
    <row r="8" spans="1:15" s="25" customFormat="1" ht="15" customHeight="1" thickBot="1">
      <c r="A8" s="13"/>
      <c r="B8" s="26"/>
      <c r="C8" s="14" t="s">
        <v>119</v>
      </c>
      <c r="D8" s="27" t="s">
        <v>121</v>
      </c>
      <c r="E8" s="27" t="s">
        <v>107</v>
      </c>
      <c r="F8" s="27" t="s">
        <v>108</v>
      </c>
      <c r="G8" s="27" t="s">
        <v>109</v>
      </c>
      <c r="H8" s="27" t="s">
        <v>110</v>
      </c>
      <c r="I8" s="27" t="s">
        <v>111</v>
      </c>
      <c r="J8" s="27" t="s">
        <v>112</v>
      </c>
      <c r="K8" s="27" t="s">
        <v>113</v>
      </c>
      <c r="L8" s="27" t="s">
        <v>114</v>
      </c>
      <c r="M8" s="27" t="s">
        <v>115</v>
      </c>
      <c r="N8" s="27" t="s">
        <v>116</v>
      </c>
      <c r="O8" s="28" t="s">
        <v>117</v>
      </c>
    </row>
    <row r="9" spans="1:15" ht="15" customHeight="1" thickTop="1">
      <c r="A9" s="20" t="s">
        <v>92</v>
      </c>
      <c r="B9" s="3" t="s">
        <v>93</v>
      </c>
      <c r="C9" s="16">
        <f aca="true" t="shared" si="0" ref="C9:C24">SUM(D9:O9)</f>
        <v>2228834</v>
      </c>
      <c r="D9" s="36">
        <f aca="true" t="shared" si="1" ref="D9:O9">SUM(D10:D24)</f>
        <v>161599</v>
      </c>
      <c r="E9" s="37">
        <f t="shared" si="1"/>
        <v>199226</v>
      </c>
      <c r="F9" s="36">
        <f t="shared" si="1"/>
        <v>197547</v>
      </c>
      <c r="G9" s="36">
        <f t="shared" si="1"/>
        <v>183243</v>
      </c>
      <c r="H9" s="36">
        <f t="shared" si="1"/>
        <v>185190</v>
      </c>
      <c r="I9" s="37">
        <f t="shared" si="1"/>
        <v>194789</v>
      </c>
      <c r="J9" s="37">
        <f t="shared" si="1"/>
        <v>187642</v>
      </c>
      <c r="K9" s="36">
        <f t="shared" si="1"/>
        <v>227836</v>
      </c>
      <c r="L9" s="36">
        <f t="shared" si="1"/>
        <v>172272</v>
      </c>
      <c r="M9" s="37">
        <f t="shared" si="1"/>
        <v>188040</v>
      </c>
      <c r="N9" s="36">
        <f t="shared" si="1"/>
        <v>169992</v>
      </c>
      <c r="O9" s="38">
        <f t="shared" si="1"/>
        <v>161458</v>
      </c>
    </row>
    <row r="10" spans="1:15" ht="15" customHeight="1">
      <c r="A10" s="21" t="s">
        <v>1</v>
      </c>
      <c r="B10" s="2" t="s">
        <v>0</v>
      </c>
      <c r="C10" s="16">
        <f t="shared" si="0"/>
        <v>1398604</v>
      </c>
      <c r="D10" s="36">
        <v>92519</v>
      </c>
      <c r="E10" s="39">
        <v>107783</v>
      </c>
      <c r="F10" s="36">
        <v>123692</v>
      </c>
      <c r="G10" s="36">
        <v>107463</v>
      </c>
      <c r="H10" s="36">
        <v>114872</v>
      </c>
      <c r="I10" s="37">
        <v>123570</v>
      </c>
      <c r="J10" s="39">
        <v>115059</v>
      </c>
      <c r="K10" s="36">
        <v>156376</v>
      </c>
      <c r="L10" s="36">
        <v>119682</v>
      </c>
      <c r="M10" s="37">
        <v>131963</v>
      </c>
      <c r="N10" s="36">
        <v>112624</v>
      </c>
      <c r="O10" s="38">
        <v>93001</v>
      </c>
    </row>
    <row r="11" spans="1:15" ht="15" customHeight="1">
      <c r="A11" s="21" t="s">
        <v>3</v>
      </c>
      <c r="B11" s="2" t="s">
        <v>2</v>
      </c>
      <c r="C11" s="16">
        <f t="shared" si="0"/>
        <v>295986</v>
      </c>
      <c r="D11" s="36">
        <v>28884</v>
      </c>
      <c r="E11" s="39">
        <v>44362</v>
      </c>
      <c r="F11" s="36">
        <v>30624</v>
      </c>
      <c r="G11" s="36">
        <v>29862</v>
      </c>
      <c r="H11" s="36">
        <v>27741</v>
      </c>
      <c r="I11" s="37">
        <v>28487</v>
      </c>
      <c r="J11" s="37">
        <v>31385</v>
      </c>
      <c r="K11" s="36">
        <v>27516</v>
      </c>
      <c r="L11" s="36">
        <v>12751</v>
      </c>
      <c r="M11" s="37">
        <v>10640</v>
      </c>
      <c r="N11" s="36">
        <v>9170</v>
      </c>
      <c r="O11" s="38">
        <v>14564</v>
      </c>
    </row>
    <row r="12" spans="1:15" ht="15" customHeight="1">
      <c r="A12" s="21" t="s">
        <v>10</v>
      </c>
      <c r="B12" s="2" t="s">
        <v>148</v>
      </c>
      <c r="C12" s="16">
        <f t="shared" si="0"/>
        <v>116661</v>
      </c>
      <c r="D12" s="36">
        <v>8811</v>
      </c>
      <c r="E12" s="39">
        <v>8468</v>
      </c>
      <c r="F12" s="36">
        <v>9981</v>
      </c>
      <c r="G12" s="36">
        <v>9786</v>
      </c>
      <c r="H12" s="36">
        <v>10603</v>
      </c>
      <c r="I12" s="37">
        <v>10074</v>
      </c>
      <c r="J12" s="37">
        <v>9705</v>
      </c>
      <c r="K12" s="36">
        <v>9307</v>
      </c>
      <c r="L12" s="36">
        <v>9862</v>
      </c>
      <c r="M12" s="37">
        <v>10429</v>
      </c>
      <c r="N12" s="36">
        <v>9735</v>
      </c>
      <c r="O12" s="38">
        <v>9900</v>
      </c>
    </row>
    <row r="13" spans="1:15" ht="15" customHeight="1">
      <c r="A13" s="21" t="s">
        <v>5</v>
      </c>
      <c r="B13" s="2" t="s">
        <v>4</v>
      </c>
      <c r="C13" s="16">
        <f t="shared" si="0"/>
        <v>94241</v>
      </c>
      <c r="D13" s="36">
        <v>4426</v>
      </c>
      <c r="E13" s="39">
        <v>12397</v>
      </c>
      <c r="F13" s="36">
        <v>4434</v>
      </c>
      <c r="G13" s="36">
        <v>7544</v>
      </c>
      <c r="H13" s="36">
        <v>4560</v>
      </c>
      <c r="I13" s="37">
        <v>5523</v>
      </c>
      <c r="J13" s="37">
        <v>7321</v>
      </c>
      <c r="K13" s="36">
        <v>9238</v>
      </c>
      <c r="L13" s="36">
        <v>4721</v>
      </c>
      <c r="M13" s="37">
        <v>6607</v>
      </c>
      <c r="N13" s="36">
        <v>13029</v>
      </c>
      <c r="O13" s="38">
        <v>14441</v>
      </c>
    </row>
    <row r="14" spans="1:15" ht="15" customHeight="1">
      <c r="A14" s="21" t="s">
        <v>7</v>
      </c>
      <c r="B14" s="2" t="s">
        <v>6</v>
      </c>
      <c r="C14" s="16">
        <f t="shared" si="0"/>
        <v>56827</v>
      </c>
      <c r="D14" s="36">
        <v>3287</v>
      </c>
      <c r="E14" s="39">
        <v>3609</v>
      </c>
      <c r="F14" s="36">
        <v>4050</v>
      </c>
      <c r="G14" s="36">
        <v>6518</v>
      </c>
      <c r="H14" s="36">
        <v>4916</v>
      </c>
      <c r="I14" s="37">
        <v>4177</v>
      </c>
      <c r="J14" s="37">
        <v>4133</v>
      </c>
      <c r="K14" s="36">
        <v>4698</v>
      </c>
      <c r="L14" s="36">
        <v>4113</v>
      </c>
      <c r="M14" s="37">
        <v>6401</v>
      </c>
      <c r="N14" s="36">
        <v>4001</v>
      </c>
      <c r="O14" s="38">
        <v>6924</v>
      </c>
    </row>
    <row r="15" spans="1:15" ht="15" customHeight="1">
      <c r="A15" s="21" t="s">
        <v>14</v>
      </c>
      <c r="B15" s="2" t="s">
        <v>13</v>
      </c>
      <c r="C15" s="16">
        <f t="shared" si="0"/>
        <v>31917</v>
      </c>
      <c r="D15" s="36">
        <v>1807</v>
      </c>
      <c r="E15" s="39">
        <v>2446</v>
      </c>
      <c r="F15" s="36">
        <v>2302</v>
      </c>
      <c r="G15" s="36">
        <v>2469</v>
      </c>
      <c r="H15" s="36">
        <v>2315</v>
      </c>
      <c r="I15" s="37">
        <v>3878</v>
      </c>
      <c r="J15" s="37">
        <v>2173</v>
      </c>
      <c r="K15" s="36">
        <v>2703</v>
      </c>
      <c r="L15" s="36">
        <v>3340</v>
      </c>
      <c r="M15" s="37">
        <v>2404</v>
      </c>
      <c r="N15" s="36">
        <v>2415</v>
      </c>
      <c r="O15" s="38">
        <v>3665</v>
      </c>
    </row>
    <row r="16" spans="1:15" ht="15" customHeight="1">
      <c r="A16" s="21" t="s">
        <v>63</v>
      </c>
      <c r="B16" s="2" t="s">
        <v>15</v>
      </c>
      <c r="C16" s="16">
        <f t="shared" si="0"/>
        <v>29559</v>
      </c>
      <c r="D16" s="36">
        <v>2428</v>
      </c>
      <c r="E16" s="39">
        <v>2537</v>
      </c>
      <c r="F16" s="36">
        <v>2753</v>
      </c>
      <c r="G16" s="36">
        <v>2661</v>
      </c>
      <c r="H16" s="36">
        <v>2424</v>
      </c>
      <c r="I16" s="37">
        <v>2458</v>
      </c>
      <c r="J16" s="37">
        <v>2899</v>
      </c>
      <c r="K16" s="40">
        <v>2186</v>
      </c>
      <c r="L16" s="36">
        <v>2272</v>
      </c>
      <c r="M16" s="37">
        <v>2331</v>
      </c>
      <c r="N16" s="36">
        <v>2202</v>
      </c>
      <c r="O16" s="38">
        <v>2408</v>
      </c>
    </row>
    <row r="17" spans="1:15" ht="15" customHeight="1">
      <c r="A17" s="21" t="s">
        <v>12</v>
      </c>
      <c r="B17" s="2" t="s">
        <v>11</v>
      </c>
      <c r="C17" s="16">
        <f t="shared" si="0"/>
        <v>24497</v>
      </c>
      <c r="D17" s="36">
        <v>1622</v>
      </c>
      <c r="E17" s="39">
        <v>1677</v>
      </c>
      <c r="F17" s="36">
        <v>1723</v>
      </c>
      <c r="G17" s="36">
        <v>2550</v>
      </c>
      <c r="H17" s="36">
        <v>2318</v>
      </c>
      <c r="I17" s="37">
        <v>2541</v>
      </c>
      <c r="J17" s="39">
        <v>2165</v>
      </c>
      <c r="K17" s="36">
        <v>2175</v>
      </c>
      <c r="L17" s="36">
        <v>1735</v>
      </c>
      <c r="M17" s="37">
        <v>2058</v>
      </c>
      <c r="N17" s="36">
        <v>1858</v>
      </c>
      <c r="O17" s="38">
        <v>2075</v>
      </c>
    </row>
    <row r="18" spans="1:15" ht="15" customHeight="1">
      <c r="A18" s="21" t="s">
        <v>9</v>
      </c>
      <c r="B18" s="2" t="s">
        <v>8</v>
      </c>
      <c r="C18" s="16">
        <f t="shared" si="0"/>
        <v>20947</v>
      </c>
      <c r="D18" s="36">
        <v>1139</v>
      </c>
      <c r="E18" s="39">
        <v>1769</v>
      </c>
      <c r="F18" s="36">
        <v>1659</v>
      </c>
      <c r="G18" s="36">
        <v>1556</v>
      </c>
      <c r="H18" s="36">
        <v>1577</v>
      </c>
      <c r="I18" s="37">
        <v>1752</v>
      </c>
      <c r="J18" s="37">
        <v>1470</v>
      </c>
      <c r="K18" s="36">
        <v>2036</v>
      </c>
      <c r="L18" s="36">
        <v>2253</v>
      </c>
      <c r="M18" s="37">
        <v>2197</v>
      </c>
      <c r="N18" s="36">
        <v>1799</v>
      </c>
      <c r="O18" s="38">
        <v>1740</v>
      </c>
    </row>
    <row r="19" spans="1:15" ht="15" customHeight="1">
      <c r="A19" s="21" t="s">
        <v>73</v>
      </c>
      <c r="B19" s="2" t="s">
        <v>123</v>
      </c>
      <c r="C19" s="16">
        <f t="shared" si="0"/>
        <v>10832</v>
      </c>
      <c r="D19" s="36">
        <v>1632</v>
      </c>
      <c r="E19" s="39">
        <v>1526</v>
      </c>
      <c r="F19" s="36">
        <v>1417</v>
      </c>
      <c r="G19" s="36">
        <v>909</v>
      </c>
      <c r="H19" s="36">
        <v>754</v>
      </c>
      <c r="I19" s="37">
        <v>634</v>
      </c>
      <c r="J19" s="37">
        <v>870</v>
      </c>
      <c r="K19" s="36">
        <v>565</v>
      </c>
      <c r="L19" s="36">
        <v>577</v>
      </c>
      <c r="M19" s="37">
        <v>656</v>
      </c>
      <c r="N19" s="36">
        <v>708</v>
      </c>
      <c r="O19" s="38">
        <v>584</v>
      </c>
    </row>
    <row r="20" spans="1:15" ht="15" customHeight="1">
      <c r="A20" s="21" t="s">
        <v>16</v>
      </c>
      <c r="B20" s="2" t="s">
        <v>122</v>
      </c>
      <c r="C20" s="16">
        <f t="shared" si="0"/>
        <v>5998</v>
      </c>
      <c r="D20" s="36">
        <v>754</v>
      </c>
      <c r="E20" s="39">
        <v>744</v>
      </c>
      <c r="F20" s="36">
        <v>724</v>
      </c>
      <c r="G20" s="36">
        <v>626</v>
      </c>
      <c r="H20" s="36">
        <v>429</v>
      </c>
      <c r="I20" s="37">
        <v>303</v>
      </c>
      <c r="J20" s="37">
        <v>332</v>
      </c>
      <c r="K20" s="36">
        <v>474</v>
      </c>
      <c r="L20" s="36">
        <v>423</v>
      </c>
      <c r="M20" s="37">
        <v>441</v>
      </c>
      <c r="N20" s="36">
        <v>430</v>
      </c>
      <c r="O20" s="38">
        <v>318</v>
      </c>
    </row>
    <row r="21" spans="1:15" ht="15" customHeight="1">
      <c r="A21" s="21" t="s">
        <v>17</v>
      </c>
      <c r="B21" s="2" t="s">
        <v>124</v>
      </c>
      <c r="C21" s="16">
        <f t="shared" si="0"/>
        <v>3646</v>
      </c>
      <c r="D21" s="36">
        <v>298</v>
      </c>
      <c r="E21" s="39">
        <v>311</v>
      </c>
      <c r="F21" s="36">
        <v>242</v>
      </c>
      <c r="G21" s="36">
        <v>386</v>
      </c>
      <c r="H21" s="36">
        <v>335</v>
      </c>
      <c r="I21" s="37">
        <v>305</v>
      </c>
      <c r="J21" s="37">
        <v>267</v>
      </c>
      <c r="K21" s="36">
        <v>284</v>
      </c>
      <c r="L21" s="36">
        <v>299</v>
      </c>
      <c r="M21" s="37">
        <v>331</v>
      </c>
      <c r="N21" s="36">
        <v>307</v>
      </c>
      <c r="O21" s="38">
        <v>281</v>
      </c>
    </row>
    <row r="22" spans="1:15" ht="15" customHeight="1">
      <c r="A22" s="21" t="s">
        <v>69</v>
      </c>
      <c r="B22" s="2" t="s">
        <v>125</v>
      </c>
      <c r="C22" s="16">
        <f t="shared" si="0"/>
        <v>1081</v>
      </c>
      <c r="D22" s="36">
        <v>54</v>
      </c>
      <c r="E22" s="39">
        <v>69</v>
      </c>
      <c r="F22" s="36">
        <v>31</v>
      </c>
      <c r="G22" s="36">
        <v>104</v>
      </c>
      <c r="H22" s="36">
        <v>117</v>
      </c>
      <c r="I22" s="37">
        <v>81</v>
      </c>
      <c r="J22" s="37">
        <v>105</v>
      </c>
      <c r="K22" s="36">
        <v>95</v>
      </c>
      <c r="L22" s="36">
        <v>113</v>
      </c>
      <c r="M22" s="37">
        <v>146</v>
      </c>
      <c r="N22" s="36">
        <v>102</v>
      </c>
      <c r="O22" s="38">
        <v>64</v>
      </c>
    </row>
    <row r="23" spans="1:15" ht="15" customHeight="1">
      <c r="A23" s="21" t="s">
        <v>70</v>
      </c>
      <c r="B23" s="2" t="s">
        <v>105</v>
      </c>
      <c r="C23" s="16">
        <f t="shared" si="0"/>
        <v>151</v>
      </c>
      <c r="D23" s="36">
        <v>3</v>
      </c>
      <c r="E23" s="39">
        <v>9</v>
      </c>
      <c r="F23" s="36">
        <v>4</v>
      </c>
      <c r="G23" s="36">
        <v>23</v>
      </c>
      <c r="H23" s="36">
        <v>14</v>
      </c>
      <c r="I23" s="37">
        <v>14</v>
      </c>
      <c r="J23" s="37">
        <v>17</v>
      </c>
      <c r="K23" s="36">
        <v>22</v>
      </c>
      <c r="L23" s="36">
        <v>13</v>
      </c>
      <c r="M23" s="37">
        <v>7</v>
      </c>
      <c r="N23" s="36">
        <v>9</v>
      </c>
      <c r="O23" s="38">
        <v>16</v>
      </c>
    </row>
    <row r="24" spans="1:15" ht="15" customHeight="1">
      <c r="A24" s="21" t="s">
        <v>61</v>
      </c>
      <c r="B24" s="2" t="s">
        <v>62</v>
      </c>
      <c r="C24" s="16">
        <f t="shared" si="0"/>
        <v>137887</v>
      </c>
      <c r="D24" s="36">
        <v>13935</v>
      </c>
      <c r="E24" s="39">
        <v>11519</v>
      </c>
      <c r="F24" s="36">
        <v>13911</v>
      </c>
      <c r="G24" s="36">
        <v>10786</v>
      </c>
      <c r="H24" s="36">
        <v>12215</v>
      </c>
      <c r="I24" s="37">
        <v>10992</v>
      </c>
      <c r="J24" s="37">
        <v>9741</v>
      </c>
      <c r="K24" s="36">
        <v>10161</v>
      </c>
      <c r="L24" s="36">
        <v>10118</v>
      </c>
      <c r="M24" s="37">
        <v>11429</v>
      </c>
      <c r="N24" s="36">
        <v>11603</v>
      </c>
      <c r="O24" s="38">
        <v>11477</v>
      </c>
    </row>
    <row r="25" spans="1:15" ht="15" customHeight="1">
      <c r="A25" s="21"/>
      <c r="B25" s="2"/>
      <c r="C25" s="16"/>
      <c r="D25" s="36"/>
      <c r="E25" s="37"/>
      <c r="F25" s="36"/>
      <c r="G25" s="36"/>
      <c r="H25" s="36"/>
      <c r="I25" s="37"/>
      <c r="J25" s="37"/>
      <c r="K25" s="36"/>
      <c r="L25" s="36"/>
      <c r="M25" s="37"/>
      <c r="N25" s="36"/>
      <c r="O25" s="38"/>
    </row>
    <row r="26" spans="1:15" ht="15" customHeight="1">
      <c r="A26" s="20" t="s">
        <v>20</v>
      </c>
      <c r="B26" s="3" t="s">
        <v>19</v>
      </c>
      <c r="C26" s="16">
        <f aca="true" t="shared" si="2" ref="C26:C33">SUM(D26:O26)</f>
        <v>375706</v>
      </c>
      <c r="D26" s="36">
        <f aca="true" t="shared" si="3" ref="D26:O26">SUM(D27:D33)</f>
        <v>25734</v>
      </c>
      <c r="E26" s="37">
        <f t="shared" si="3"/>
        <v>24324</v>
      </c>
      <c r="F26" s="36">
        <f t="shared" si="3"/>
        <v>29279</v>
      </c>
      <c r="G26" s="36">
        <f t="shared" si="3"/>
        <v>32876</v>
      </c>
      <c r="H26" s="36">
        <f t="shared" si="3"/>
        <v>35155</v>
      </c>
      <c r="I26" s="37">
        <f t="shared" si="3"/>
        <v>35468</v>
      </c>
      <c r="J26" s="37">
        <f t="shared" si="3"/>
        <v>33490</v>
      </c>
      <c r="K26" s="36">
        <f t="shared" si="3"/>
        <v>32436</v>
      </c>
      <c r="L26" s="36">
        <f t="shared" si="3"/>
        <v>31186</v>
      </c>
      <c r="M26" s="37">
        <f t="shared" si="3"/>
        <v>35862</v>
      </c>
      <c r="N26" s="36">
        <f t="shared" si="3"/>
        <v>30880</v>
      </c>
      <c r="O26" s="38">
        <f t="shared" si="3"/>
        <v>29016</v>
      </c>
    </row>
    <row r="27" spans="1:15" ht="15" customHeight="1">
      <c r="A27" s="21" t="s">
        <v>22</v>
      </c>
      <c r="B27" s="2" t="s">
        <v>21</v>
      </c>
      <c r="C27" s="16">
        <f t="shared" si="2"/>
        <v>333850</v>
      </c>
      <c r="D27" s="36">
        <v>22794</v>
      </c>
      <c r="E27" s="37">
        <v>21535</v>
      </c>
      <c r="F27" s="36">
        <v>25895</v>
      </c>
      <c r="G27" s="36">
        <v>29236</v>
      </c>
      <c r="H27" s="36">
        <v>31422</v>
      </c>
      <c r="I27" s="37">
        <v>31970</v>
      </c>
      <c r="J27" s="37">
        <v>30194</v>
      </c>
      <c r="K27" s="36">
        <v>28688</v>
      </c>
      <c r="L27" s="36">
        <v>27897</v>
      </c>
      <c r="M27" s="37">
        <v>31969</v>
      </c>
      <c r="N27" s="36">
        <v>27118</v>
      </c>
      <c r="O27" s="38">
        <v>25132</v>
      </c>
    </row>
    <row r="28" spans="1:15" ht="15" customHeight="1">
      <c r="A28" s="21" t="s">
        <v>24</v>
      </c>
      <c r="B28" s="2" t="s">
        <v>23</v>
      </c>
      <c r="C28" s="16">
        <f t="shared" si="2"/>
        <v>24317</v>
      </c>
      <c r="D28" s="36">
        <v>1550</v>
      </c>
      <c r="E28" s="37">
        <v>1515</v>
      </c>
      <c r="F28" s="36">
        <v>2141</v>
      </c>
      <c r="G28" s="36">
        <v>2213</v>
      </c>
      <c r="H28" s="36">
        <v>2262</v>
      </c>
      <c r="I28" s="37">
        <v>2243</v>
      </c>
      <c r="J28" s="37">
        <v>1958</v>
      </c>
      <c r="K28" s="36">
        <v>1790</v>
      </c>
      <c r="L28" s="36">
        <v>1833</v>
      </c>
      <c r="M28" s="37">
        <v>2244</v>
      </c>
      <c r="N28" s="36">
        <v>2264</v>
      </c>
      <c r="O28" s="38">
        <v>2304</v>
      </c>
    </row>
    <row r="29" spans="1:15" ht="15" customHeight="1">
      <c r="A29" s="21" t="s">
        <v>75</v>
      </c>
      <c r="B29" s="2" t="s">
        <v>126</v>
      </c>
      <c r="C29" s="16">
        <f t="shared" si="2"/>
        <v>5412</v>
      </c>
      <c r="D29" s="36">
        <v>470</v>
      </c>
      <c r="E29" s="37">
        <v>361</v>
      </c>
      <c r="F29" s="36">
        <v>295</v>
      </c>
      <c r="G29" s="36">
        <v>275</v>
      </c>
      <c r="H29" s="36">
        <v>293</v>
      </c>
      <c r="I29" s="37">
        <v>308</v>
      </c>
      <c r="J29" s="37">
        <v>426</v>
      </c>
      <c r="K29" s="36">
        <v>633</v>
      </c>
      <c r="L29" s="36">
        <v>410</v>
      </c>
      <c r="M29" s="37">
        <v>471</v>
      </c>
      <c r="N29" s="36">
        <v>622</v>
      </c>
      <c r="O29" s="38">
        <v>848</v>
      </c>
    </row>
    <row r="30" spans="1:15" ht="15" customHeight="1">
      <c r="A30" s="21" t="s">
        <v>26</v>
      </c>
      <c r="B30" s="2" t="s">
        <v>25</v>
      </c>
      <c r="C30" s="16">
        <f t="shared" si="2"/>
        <v>2854</v>
      </c>
      <c r="D30" s="36">
        <v>133</v>
      </c>
      <c r="E30" s="37">
        <v>186</v>
      </c>
      <c r="F30" s="36">
        <v>167</v>
      </c>
      <c r="G30" s="36">
        <v>288</v>
      </c>
      <c r="H30" s="36">
        <v>338</v>
      </c>
      <c r="I30" s="37">
        <v>203</v>
      </c>
      <c r="J30" s="37">
        <v>256</v>
      </c>
      <c r="K30" s="36">
        <v>292</v>
      </c>
      <c r="L30" s="36">
        <v>207</v>
      </c>
      <c r="M30" s="37">
        <v>371</v>
      </c>
      <c r="N30" s="40">
        <v>203</v>
      </c>
      <c r="O30" s="38">
        <v>210</v>
      </c>
    </row>
    <row r="31" spans="1:15" ht="15" customHeight="1">
      <c r="A31" s="21" t="s">
        <v>74</v>
      </c>
      <c r="B31" s="2" t="s">
        <v>127</v>
      </c>
      <c r="C31" s="16">
        <f t="shared" si="2"/>
        <v>1982</v>
      </c>
      <c r="D31" s="36">
        <v>252</v>
      </c>
      <c r="E31" s="37">
        <v>168</v>
      </c>
      <c r="F31" s="36">
        <v>148</v>
      </c>
      <c r="G31" s="36">
        <v>205</v>
      </c>
      <c r="H31" s="36">
        <v>137</v>
      </c>
      <c r="I31" s="37">
        <v>169</v>
      </c>
      <c r="J31" s="37">
        <v>97</v>
      </c>
      <c r="K31" s="36">
        <v>239</v>
      </c>
      <c r="L31" s="36">
        <v>142</v>
      </c>
      <c r="M31" s="37">
        <v>158</v>
      </c>
      <c r="N31" s="36">
        <v>129</v>
      </c>
      <c r="O31" s="38">
        <v>138</v>
      </c>
    </row>
    <row r="32" spans="1:15" ht="15" customHeight="1">
      <c r="A32" s="21" t="s">
        <v>71</v>
      </c>
      <c r="B32" s="2" t="s">
        <v>106</v>
      </c>
      <c r="C32" s="16">
        <f t="shared" si="2"/>
        <v>1348</v>
      </c>
      <c r="D32" s="36">
        <v>84</v>
      </c>
      <c r="E32" s="37">
        <v>116</v>
      </c>
      <c r="F32" s="36">
        <v>125</v>
      </c>
      <c r="G32" s="36">
        <v>101</v>
      </c>
      <c r="H32" s="36">
        <v>124</v>
      </c>
      <c r="I32" s="37">
        <v>128</v>
      </c>
      <c r="J32" s="37">
        <v>79</v>
      </c>
      <c r="K32" s="36">
        <v>165</v>
      </c>
      <c r="L32" s="36">
        <v>121</v>
      </c>
      <c r="M32" s="37">
        <v>140</v>
      </c>
      <c r="N32" s="36">
        <v>111</v>
      </c>
      <c r="O32" s="38">
        <v>54</v>
      </c>
    </row>
    <row r="33" spans="1:15" ht="15" customHeight="1">
      <c r="A33" s="21" t="s">
        <v>61</v>
      </c>
      <c r="B33" s="2" t="s">
        <v>62</v>
      </c>
      <c r="C33" s="16">
        <f t="shared" si="2"/>
        <v>5943</v>
      </c>
      <c r="D33" s="36">
        <v>451</v>
      </c>
      <c r="E33" s="37">
        <v>443</v>
      </c>
      <c r="F33" s="36">
        <v>508</v>
      </c>
      <c r="G33" s="36">
        <v>558</v>
      </c>
      <c r="H33" s="36">
        <v>579</v>
      </c>
      <c r="I33" s="37">
        <v>447</v>
      </c>
      <c r="J33" s="37">
        <v>480</v>
      </c>
      <c r="K33" s="36">
        <v>629</v>
      </c>
      <c r="L33" s="36">
        <v>576</v>
      </c>
      <c r="M33" s="37">
        <v>509</v>
      </c>
      <c r="N33" s="36">
        <v>433</v>
      </c>
      <c r="O33" s="38">
        <v>330</v>
      </c>
    </row>
    <row r="34" spans="1:15" ht="15" customHeight="1">
      <c r="A34" s="21"/>
      <c r="B34" s="2"/>
      <c r="C34" s="16"/>
      <c r="D34" s="36"/>
      <c r="E34" s="37"/>
      <c r="F34" s="36"/>
      <c r="G34" s="36"/>
      <c r="H34" s="36"/>
      <c r="I34" s="37"/>
      <c r="J34" s="37"/>
      <c r="K34" s="36"/>
      <c r="L34" s="36"/>
      <c r="M34" s="37"/>
      <c r="N34" s="36"/>
      <c r="O34" s="38"/>
    </row>
    <row r="35" spans="1:15" ht="15" customHeight="1">
      <c r="A35" s="20" t="s">
        <v>28</v>
      </c>
      <c r="B35" s="3" t="s">
        <v>27</v>
      </c>
      <c r="C35" s="16">
        <f aca="true" t="shared" si="4" ref="C35:C50">SUM(D35:O35)</f>
        <v>278925</v>
      </c>
      <c r="D35" s="36">
        <f aca="true" t="shared" si="5" ref="D35:O35">SUM(D36:D50)</f>
        <v>19802</v>
      </c>
      <c r="E35" s="37">
        <f t="shared" si="5"/>
        <v>18966</v>
      </c>
      <c r="F35" s="36">
        <f t="shared" si="5"/>
        <v>22857</v>
      </c>
      <c r="G35" s="36">
        <f t="shared" si="5"/>
        <v>25700</v>
      </c>
      <c r="H35" s="36">
        <f t="shared" si="5"/>
        <v>28211</v>
      </c>
      <c r="I35" s="36">
        <f t="shared" si="5"/>
        <v>23298</v>
      </c>
      <c r="J35" s="37">
        <f t="shared" si="5"/>
        <v>21968</v>
      </c>
      <c r="K35" s="36">
        <f t="shared" si="5"/>
        <v>20318</v>
      </c>
      <c r="L35" s="36">
        <f t="shared" si="5"/>
        <v>20566</v>
      </c>
      <c r="M35" s="37">
        <f t="shared" si="5"/>
        <v>29661</v>
      </c>
      <c r="N35" s="36">
        <f t="shared" si="5"/>
        <v>29246</v>
      </c>
      <c r="O35" s="38">
        <f t="shared" si="5"/>
        <v>18332</v>
      </c>
    </row>
    <row r="36" spans="1:15" ht="15" customHeight="1">
      <c r="A36" s="21" t="s">
        <v>30</v>
      </c>
      <c r="B36" s="2" t="s">
        <v>29</v>
      </c>
      <c r="C36" s="16">
        <f t="shared" si="4"/>
        <v>36284</v>
      </c>
      <c r="D36" s="36">
        <v>2655</v>
      </c>
      <c r="E36" s="37">
        <v>2546</v>
      </c>
      <c r="F36" s="39">
        <v>3158</v>
      </c>
      <c r="G36" s="36">
        <v>2939</v>
      </c>
      <c r="H36" s="36">
        <v>3322</v>
      </c>
      <c r="I36" s="37">
        <v>2803</v>
      </c>
      <c r="J36" s="37">
        <v>4032</v>
      </c>
      <c r="K36" s="36">
        <v>2664</v>
      </c>
      <c r="L36" s="36">
        <v>3024</v>
      </c>
      <c r="M36" s="39">
        <v>3429</v>
      </c>
      <c r="N36" s="36">
        <v>3497</v>
      </c>
      <c r="O36" s="38">
        <v>2215</v>
      </c>
    </row>
    <row r="37" spans="1:15" ht="15" customHeight="1">
      <c r="A37" s="21" t="s">
        <v>32</v>
      </c>
      <c r="B37" s="2" t="s">
        <v>31</v>
      </c>
      <c r="C37" s="16">
        <f t="shared" si="4"/>
        <v>33375</v>
      </c>
      <c r="D37" s="36">
        <v>2374</v>
      </c>
      <c r="E37" s="37">
        <v>2272</v>
      </c>
      <c r="F37" s="39">
        <v>2988</v>
      </c>
      <c r="G37" s="36">
        <v>3481</v>
      </c>
      <c r="H37" s="36">
        <v>3145</v>
      </c>
      <c r="I37" s="37">
        <v>2840</v>
      </c>
      <c r="J37" s="37">
        <v>2727</v>
      </c>
      <c r="K37" s="36">
        <v>2877</v>
      </c>
      <c r="L37" s="36">
        <v>2744</v>
      </c>
      <c r="M37" s="39">
        <v>3109</v>
      </c>
      <c r="N37" s="36">
        <v>3083</v>
      </c>
      <c r="O37" s="38">
        <v>1735</v>
      </c>
    </row>
    <row r="38" spans="1:15" ht="15" customHeight="1">
      <c r="A38" s="21" t="s">
        <v>34</v>
      </c>
      <c r="B38" s="2" t="s">
        <v>33</v>
      </c>
      <c r="C38" s="16">
        <f t="shared" si="4"/>
        <v>19663</v>
      </c>
      <c r="D38" s="36">
        <v>1333</v>
      </c>
      <c r="E38" s="37">
        <v>2327</v>
      </c>
      <c r="F38" s="39">
        <v>1582</v>
      </c>
      <c r="G38" s="36">
        <v>1793</v>
      </c>
      <c r="H38" s="36">
        <v>1625</v>
      </c>
      <c r="I38" s="37">
        <v>2291</v>
      </c>
      <c r="J38" s="37">
        <v>1328</v>
      </c>
      <c r="K38" s="36">
        <v>1428</v>
      </c>
      <c r="L38" s="36">
        <v>1485</v>
      </c>
      <c r="M38" s="39">
        <v>1789</v>
      </c>
      <c r="N38" s="36">
        <v>1656</v>
      </c>
      <c r="O38" s="38">
        <v>1026</v>
      </c>
    </row>
    <row r="39" spans="1:15" ht="15" customHeight="1">
      <c r="A39" s="21" t="s">
        <v>36</v>
      </c>
      <c r="B39" s="2" t="s">
        <v>35</v>
      </c>
      <c r="C39" s="16">
        <f t="shared" si="4"/>
        <v>10879</v>
      </c>
      <c r="D39" s="36">
        <v>835</v>
      </c>
      <c r="E39" s="37">
        <v>827</v>
      </c>
      <c r="F39" s="39">
        <v>911</v>
      </c>
      <c r="G39" s="36">
        <v>1079</v>
      </c>
      <c r="H39" s="36">
        <v>1083</v>
      </c>
      <c r="I39" s="37">
        <v>922</v>
      </c>
      <c r="J39" s="37">
        <v>862</v>
      </c>
      <c r="K39" s="36">
        <v>940</v>
      </c>
      <c r="L39" s="36">
        <v>823</v>
      </c>
      <c r="M39" s="39">
        <v>908</v>
      </c>
      <c r="N39" s="36">
        <v>1058</v>
      </c>
      <c r="O39" s="38">
        <v>631</v>
      </c>
    </row>
    <row r="40" spans="1:15" ht="15" customHeight="1">
      <c r="A40" s="21" t="s">
        <v>42</v>
      </c>
      <c r="B40" s="2" t="s">
        <v>41</v>
      </c>
      <c r="C40" s="16">
        <f t="shared" si="4"/>
        <v>10227</v>
      </c>
      <c r="D40" s="36">
        <v>637</v>
      </c>
      <c r="E40" s="37">
        <v>670</v>
      </c>
      <c r="F40" s="39">
        <v>900</v>
      </c>
      <c r="G40" s="36">
        <v>965</v>
      </c>
      <c r="H40" s="36">
        <v>1101</v>
      </c>
      <c r="I40" s="37">
        <v>813</v>
      </c>
      <c r="J40" s="37">
        <v>746</v>
      </c>
      <c r="K40" s="36">
        <v>852</v>
      </c>
      <c r="L40" s="36">
        <v>866</v>
      </c>
      <c r="M40" s="39">
        <v>1035</v>
      </c>
      <c r="N40" s="36">
        <v>972</v>
      </c>
      <c r="O40" s="38">
        <v>670</v>
      </c>
    </row>
    <row r="41" spans="1:15" ht="15" customHeight="1">
      <c r="A41" s="21" t="s">
        <v>80</v>
      </c>
      <c r="B41" s="2" t="s">
        <v>50</v>
      </c>
      <c r="C41" s="16">
        <f t="shared" si="4"/>
        <v>10053</v>
      </c>
      <c r="D41" s="36">
        <v>743</v>
      </c>
      <c r="E41" s="37">
        <v>832</v>
      </c>
      <c r="F41" s="39">
        <v>994</v>
      </c>
      <c r="G41" s="36">
        <v>843</v>
      </c>
      <c r="H41" s="36">
        <v>1035</v>
      </c>
      <c r="I41" s="37">
        <v>721</v>
      </c>
      <c r="J41" s="37">
        <v>827</v>
      </c>
      <c r="K41" s="36">
        <v>738</v>
      </c>
      <c r="L41" s="36">
        <v>797</v>
      </c>
      <c r="M41" s="37">
        <v>891</v>
      </c>
      <c r="N41" s="36">
        <v>922</v>
      </c>
      <c r="O41" s="38">
        <v>710</v>
      </c>
    </row>
    <row r="42" spans="1:15" ht="15" customHeight="1">
      <c r="A42" s="21" t="s">
        <v>40</v>
      </c>
      <c r="B42" s="2" t="s">
        <v>39</v>
      </c>
      <c r="C42" s="16">
        <f t="shared" si="4"/>
        <v>6042</v>
      </c>
      <c r="D42" s="36">
        <v>401</v>
      </c>
      <c r="E42" s="37">
        <v>380</v>
      </c>
      <c r="F42" s="39">
        <v>499</v>
      </c>
      <c r="G42" s="36">
        <v>570</v>
      </c>
      <c r="H42" s="36">
        <v>662</v>
      </c>
      <c r="I42" s="37">
        <v>460</v>
      </c>
      <c r="J42" s="37">
        <v>501</v>
      </c>
      <c r="K42" s="36">
        <v>506</v>
      </c>
      <c r="L42" s="36">
        <v>518</v>
      </c>
      <c r="M42" s="39">
        <v>652</v>
      </c>
      <c r="N42" s="36">
        <v>589</v>
      </c>
      <c r="O42" s="38">
        <v>304</v>
      </c>
    </row>
    <row r="43" spans="1:15" ht="15" customHeight="1">
      <c r="A43" s="21" t="s">
        <v>38</v>
      </c>
      <c r="B43" s="2" t="s">
        <v>37</v>
      </c>
      <c r="C43" s="16">
        <f t="shared" si="4"/>
        <v>5694</v>
      </c>
      <c r="D43" s="36">
        <v>402</v>
      </c>
      <c r="E43" s="37">
        <v>355</v>
      </c>
      <c r="F43" s="39">
        <v>640</v>
      </c>
      <c r="G43" s="36">
        <v>622</v>
      </c>
      <c r="H43" s="36">
        <v>564</v>
      </c>
      <c r="I43" s="37">
        <v>472</v>
      </c>
      <c r="J43" s="37">
        <v>256</v>
      </c>
      <c r="K43" s="36">
        <v>391</v>
      </c>
      <c r="L43" s="36">
        <v>519</v>
      </c>
      <c r="M43" s="39">
        <v>609</v>
      </c>
      <c r="N43" s="36">
        <v>540</v>
      </c>
      <c r="O43" s="38">
        <v>324</v>
      </c>
    </row>
    <row r="44" spans="1:15" ht="15" customHeight="1">
      <c r="A44" s="21" t="s">
        <v>77</v>
      </c>
      <c r="B44" s="2" t="s">
        <v>45</v>
      </c>
      <c r="C44" s="16">
        <f t="shared" si="4"/>
        <v>5105</v>
      </c>
      <c r="D44" s="36">
        <v>424</v>
      </c>
      <c r="E44" s="37">
        <v>387</v>
      </c>
      <c r="F44" s="39">
        <v>493</v>
      </c>
      <c r="G44" s="36">
        <v>465</v>
      </c>
      <c r="H44" s="36">
        <v>512</v>
      </c>
      <c r="I44" s="37">
        <v>408</v>
      </c>
      <c r="J44" s="37">
        <v>396</v>
      </c>
      <c r="K44" s="36">
        <v>387</v>
      </c>
      <c r="L44" s="36">
        <v>399</v>
      </c>
      <c r="M44" s="37">
        <v>468</v>
      </c>
      <c r="N44" s="36">
        <v>486</v>
      </c>
      <c r="O44" s="38">
        <v>280</v>
      </c>
    </row>
    <row r="45" spans="1:15" ht="15" customHeight="1">
      <c r="A45" s="21" t="s">
        <v>44</v>
      </c>
      <c r="B45" s="2" t="s">
        <v>43</v>
      </c>
      <c r="C45" s="16">
        <f t="shared" si="4"/>
        <v>3916</v>
      </c>
      <c r="D45" s="36">
        <v>377</v>
      </c>
      <c r="E45" s="37">
        <v>291</v>
      </c>
      <c r="F45" s="39">
        <v>356</v>
      </c>
      <c r="G45" s="36">
        <v>332</v>
      </c>
      <c r="H45" s="36">
        <v>265</v>
      </c>
      <c r="I45" s="37">
        <v>357</v>
      </c>
      <c r="J45" s="37">
        <v>194</v>
      </c>
      <c r="K45" s="36">
        <v>323</v>
      </c>
      <c r="L45" s="36">
        <v>356</v>
      </c>
      <c r="M45" s="39">
        <v>419</v>
      </c>
      <c r="N45" s="36">
        <v>391</v>
      </c>
      <c r="O45" s="38">
        <v>255</v>
      </c>
    </row>
    <row r="46" spans="1:15" ht="15" customHeight="1">
      <c r="A46" s="21" t="s">
        <v>76</v>
      </c>
      <c r="B46" s="2" t="s">
        <v>48</v>
      </c>
      <c r="C46" s="16">
        <f t="shared" si="4"/>
        <v>3596</v>
      </c>
      <c r="D46" s="36">
        <v>245</v>
      </c>
      <c r="E46" s="37">
        <v>207</v>
      </c>
      <c r="F46" s="39">
        <v>390</v>
      </c>
      <c r="G46" s="36">
        <v>328</v>
      </c>
      <c r="H46" s="36">
        <v>346</v>
      </c>
      <c r="I46" s="37">
        <v>263</v>
      </c>
      <c r="J46" s="37">
        <v>281</v>
      </c>
      <c r="K46" s="36">
        <v>363</v>
      </c>
      <c r="L46" s="36">
        <v>288</v>
      </c>
      <c r="M46" s="39">
        <v>398</v>
      </c>
      <c r="N46" s="36">
        <v>312</v>
      </c>
      <c r="O46" s="38">
        <v>175</v>
      </c>
    </row>
    <row r="47" spans="1:15" ht="15" customHeight="1">
      <c r="A47" s="21" t="s">
        <v>78</v>
      </c>
      <c r="B47" s="2" t="s">
        <v>145</v>
      </c>
      <c r="C47" s="16">
        <f t="shared" si="4"/>
        <v>3412</v>
      </c>
      <c r="D47" s="36">
        <v>161</v>
      </c>
      <c r="E47" s="37">
        <v>323</v>
      </c>
      <c r="F47" s="39">
        <v>171</v>
      </c>
      <c r="G47" s="36">
        <v>258</v>
      </c>
      <c r="H47" s="36">
        <v>216</v>
      </c>
      <c r="I47" s="37">
        <v>213</v>
      </c>
      <c r="J47" s="37">
        <v>160</v>
      </c>
      <c r="K47" s="36">
        <v>424</v>
      </c>
      <c r="L47" s="36">
        <v>229</v>
      </c>
      <c r="M47" s="37">
        <v>275</v>
      </c>
      <c r="N47" s="36">
        <v>446</v>
      </c>
      <c r="O47" s="38">
        <v>536</v>
      </c>
    </row>
    <row r="48" spans="1:15" ht="15" customHeight="1">
      <c r="A48" s="21" t="s">
        <v>79</v>
      </c>
      <c r="B48" s="2" t="s">
        <v>49</v>
      </c>
      <c r="C48" s="16">
        <f t="shared" si="4"/>
        <v>3378</v>
      </c>
      <c r="D48" s="36">
        <v>259</v>
      </c>
      <c r="E48" s="37">
        <v>305</v>
      </c>
      <c r="F48" s="39">
        <v>363</v>
      </c>
      <c r="G48" s="36">
        <v>250</v>
      </c>
      <c r="H48" s="36">
        <v>261</v>
      </c>
      <c r="I48" s="37">
        <v>349</v>
      </c>
      <c r="J48" s="37">
        <v>216</v>
      </c>
      <c r="K48" s="36">
        <v>183</v>
      </c>
      <c r="L48" s="36">
        <v>319</v>
      </c>
      <c r="M48" s="37">
        <v>362</v>
      </c>
      <c r="N48" s="36">
        <v>324</v>
      </c>
      <c r="O48" s="38">
        <v>187</v>
      </c>
    </row>
    <row r="49" spans="1:15" ht="15" customHeight="1">
      <c r="A49" s="21" t="s">
        <v>47</v>
      </c>
      <c r="B49" s="2" t="s">
        <v>46</v>
      </c>
      <c r="C49" s="16">
        <f t="shared" si="4"/>
        <v>2909</v>
      </c>
      <c r="D49" s="36">
        <v>222</v>
      </c>
      <c r="E49" s="37">
        <v>192</v>
      </c>
      <c r="F49" s="39">
        <v>226</v>
      </c>
      <c r="G49" s="36">
        <v>285</v>
      </c>
      <c r="H49" s="36">
        <v>248</v>
      </c>
      <c r="I49" s="37">
        <v>264</v>
      </c>
      <c r="J49" s="37">
        <v>169</v>
      </c>
      <c r="K49" s="36">
        <v>235</v>
      </c>
      <c r="L49" s="36">
        <v>259</v>
      </c>
      <c r="M49" s="37">
        <v>303</v>
      </c>
      <c r="N49" s="36">
        <v>326</v>
      </c>
      <c r="O49" s="38">
        <v>180</v>
      </c>
    </row>
    <row r="50" spans="1:15" ht="15" customHeight="1">
      <c r="A50" s="21" t="s">
        <v>61</v>
      </c>
      <c r="B50" s="2" t="s">
        <v>62</v>
      </c>
      <c r="C50" s="16">
        <f t="shared" si="4"/>
        <v>124392</v>
      </c>
      <c r="D50" s="36">
        <v>8734</v>
      </c>
      <c r="E50" s="39">
        <v>7052</v>
      </c>
      <c r="F50" s="39">
        <v>9186</v>
      </c>
      <c r="G50" s="36">
        <v>11490</v>
      </c>
      <c r="H50" s="36">
        <v>13826</v>
      </c>
      <c r="I50" s="37">
        <v>10122</v>
      </c>
      <c r="J50" s="37">
        <v>9273</v>
      </c>
      <c r="K50" s="36">
        <v>8007</v>
      </c>
      <c r="L50" s="36">
        <v>7940</v>
      </c>
      <c r="M50" s="37">
        <v>15014</v>
      </c>
      <c r="N50" s="36">
        <v>14644</v>
      </c>
      <c r="O50" s="38">
        <v>9104</v>
      </c>
    </row>
    <row r="51" spans="1:15" ht="15" customHeight="1">
      <c r="A51" s="21"/>
      <c r="B51" s="2"/>
      <c r="C51" s="16"/>
      <c r="D51" s="36"/>
      <c r="E51" s="37"/>
      <c r="F51" s="36"/>
      <c r="G51" s="36"/>
      <c r="H51" s="36"/>
      <c r="I51" s="37"/>
      <c r="J51" s="37"/>
      <c r="K51" s="36"/>
      <c r="L51" s="36"/>
      <c r="M51" s="37"/>
      <c r="N51" s="36"/>
      <c r="O51" s="38"/>
    </row>
    <row r="52" spans="1:15" ht="15" customHeight="1">
      <c r="A52" s="20" t="s">
        <v>52</v>
      </c>
      <c r="B52" s="3" t="s">
        <v>51</v>
      </c>
      <c r="C52" s="16">
        <f>SUM(D52:O52)</f>
        <v>24410</v>
      </c>
      <c r="D52" s="36">
        <f aca="true" t="shared" si="6" ref="D52:O52">D53+D54+D55</f>
        <v>1432</v>
      </c>
      <c r="E52" s="37">
        <f t="shared" si="6"/>
        <v>1403</v>
      </c>
      <c r="F52" s="36">
        <f t="shared" si="6"/>
        <v>1779</v>
      </c>
      <c r="G52" s="36">
        <f t="shared" si="6"/>
        <v>2162</v>
      </c>
      <c r="H52" s="36">
        <f t="shared" si="6"/>
        <v>2161</v>
      </c>
      <c r="I52" s="37">
        <f t="shared" si="6"/>
        <v>1921</v>
      </c>
      <c r="J52" s="37">
        <f t="shared" si="6"/>
        <v>2616</v>
      </c>
      <c r="K52" s="36">
        <f t="shared" si="6"/>
        <v>2054</v>
      </c>
      <c r="L52" s="36">
        <f t="shared" si="6"/>
        <v>2278</v>
      </c>
      <c r="M52" s="37">
        <f t="shared" si="6"/>
        <v>2688</v>
      </c>
      <c r="N52" s="36">
        <f t="shared" si="6"/>
        <v>2253</v>
      </c>
      <c r="O52" s="38">
        <f t="shared" si="6"/>
        <v>1663</v>
      </c>
    </row>
    <row r="53" spans="1:15" ht="15" customHeight="1">
      <c r="A53" s="21" t="s">
        <v>54</v>
      </c>
      <c r="B53" s="2" t="s">
        <v>53</v>
      </c>
      <c r="C53" s="16">
        <f>SUM(D53:O53)</f>
        <v>19983</v>
      </c>
      <c r="D53" s="36">
        <v>1191</v>
      </c>
      <c r="E53" s="39">
        <v>1172</v>
      </c>
      <c r="F53" s="36">
        <v>1404</v>
      </c>
      <c r="G53" s="36">
        <v>1725</v>
      </c>
      <c r="H53" s="36">
        <v>1697</v>
      </c>
      <c r="I53" s="37">
        <v>1535</v>
      </c>
      <c r="J53" s="37">
        <v>2209</v>
      </c>
      <c r="K53" s="36">
        <v>1632</v>
      </c>
      <c r="L53" s="36">
        <v>1915</v>
      </c>
      <c r="M53" s="37">
        <v>2266</v>
      </c>
      <c r="N53" s="36">
        <v>1815</v>
      </c>
      <c r="O53" s="38">
        <v>1422</v>
      </c>
    </row>
    <row r="54" spans="1:15" ht="15" customHeight="1">
      <c r="A54" s="21" t="s">
        <v>56</v>
      </c>
      <c r="B54" s="2" t="s">
        <v>55</v>
      </c>
      <c r="C54" s="16">
        <f>SUM(D54:O54)</f>
        <v>3279</v>
      </c>
      <c r="D54" s="36">
        <v>159</v>
      </c>
      <c r="E54" s="39">
        <v>213</v>
      </c>
      <c r="F54" s="36">
        <v>261</v>
      </c>
      <c r="G54" s="36">
        <v>354</v>
      </c>
      <c r="H54" s="36">
        <v>337</v>
      </c>
      <c r="I54" s="37">
        <v>285</v>
      </c>
      <c r="J54" s="37">
        <v>264</v>
      </c>
      <c r="K54" s="36">
        <v>298</v>
      </c>
      <c r="L54" s="36">
        <v>272</v>
      </c>
      <c r="M54" s="37">
        <v>346</v>
      </c>
      <c r="N54" s="36">
        <v>303</v>
      </c>
      <c r="O54" s="38">
        <v>187</v>
      </c>
    </row>
    <row r="55" spans="1:15" ht="15" customHeight="1">
      <c r="A55" s="21" t="s">
        <v>61</v>
      </c>
      <c r="B55" s="2" t="s">
        <v>62</v>
      </c>
      <c r="C55" s="16">
        <f>SUM(D55:O55)</f>
        <v>1148</v>
      </c>
      <c r="D55" s="36">
        <v>82</v>
      </c>
      <c r="E55" s="39">
        <v>18</v>
      </c>
      <c r="F55" s="36">
        <v>114</v>
      </c>
      <c r="G55" s="36">
        <v>83</v>
      </c>
      <c r="H55" s="36">
        <v>127</v>
      </c>
      <c r="I55" s="37">
        <v>101</v>
      </c>
      <c r="J55" s="37">
        <v>143</v>
      </c>
      <c r="K55" s="36">
        <v>124</v>
      </c>
      <c r="L55" s="36">
        <v>91</v>
      </c>
      <c r="M55" s="37">
        <v>76</v>
      </c>
      <c r="N55" s="36">
        <v>135</v>
      </c>
      <c r="O55" s="38">
        <v>54</v>
      </c>
    </row>
    <row r="56" spans="1:15" ht="15" customHeight="1">
      <c r="A56" s="21"/>
      <c r="B56" s="2"/>
      <c r="C56" s="16"/>
      <c r="D56" s="36"/>
      <c r="E56" s="37"/>
      <c r="F56" s="36"/>
      <c r="G56" s="36"/>
      <c r="H56" s="36"/>
      <c r="I56" s="37"/>
      <c r="J56" s="37"/>
      <c r="K56" s="36"/>
      <c r="L56" s="36"/>
      <c r="M56" s="37"/>
      <c r="N56" s="36"/>
      <c r="O56" s="38"/>
    </row>
    <row r="57" spans="1:15" ht="15" customHeight="1">
      <c r="A57" s="20" t="s">
        <v>57</v>
      </c>
      <c r="B57" s="3" t="s">
        <v>67</v>
      </c>
      <c r="C57" s="16">
        <f>SUM(D57:O57)</f>
        <v>10132</v>
      </c>
      <c r="D57" s="36">
        <v>703</v>
      </c>
      <c r="E57" s="37">
        <v>756</v>
      </c>
      <c r="F57" s="36">
        <v>743</v>
      </c>
      <c r="G57" s="36">
        <v>841</v>
      </c>
      <c r="H57" s="36">
        <v>973</v>
      </c>
      <c r="I57" s="37">
        <v>648</v>
      </c>
      <c r="J57" s="37">
        <v>733</v>
      </c>
      <c r="K57" s="36">
        <v>1398</v>
      </c>
      <c r="L57" s="36">
        <v>1012</v>
      </c>
      <c r="M57" s="37">
        <v>972</v>
      </c>
      <c r="N57" s="36">
        <v>832</v>
      </c>
      <c r="O57" s="38">
        <v>521</v>
      </c>
    </row>
    <row r="58" spans="1:15" ht="7.5" customHeight="1">
      <c r="A58" s="20"/>
      <c r="B58" s="3"/>
      <c r="C58" s="16"/>
      <c r="D58" s="36"/>
      <c r="E58" s="37"/>
      <c r="F58" s="36"/>
      <c r="G58" s="36"/>
      <c r="H58" s="36"/>
      <c r="I58" s="37"/>
      <c r="J58" s="37"/>
      <c r="K58" s="36"/>
      <c r="L58" s="36"/>
      <c r="M58" s="37"/>
      <c r="N58" s="36"/>
      <c r="O58" s="38"/>
    </row>
    <row r="59" spans="1:15" ht="15" customHeight="1">
      <c r="A59" s="20" t="s">
        <v>91</v>
      </c>
      <c r="B59" s="3" t="s">
        <v>149</v>
      </c>
      <c r="C59" s="16">
        <f>SUM(D59:O59)</f>
        <v>313074</v>
      </c>
      <c r="D59" s="36">
        <v>23291</v>
      </c>
      <c r="E59" s="37">
        <v>21138</v>
      </c>
      <c r="F59" s="36">
        <v>26465</v>
      </c>
      <c r="G59" s="36">
        <v>28214</v>
      </c>
      <c r="H59" s="36">
        <v>28967</v>
      </c>
      <c r="I59" s="37">
        <v>25400</v>
      </c>
      <c r="J59" s="37">
        <v>26518</v>
      </c>
      <c r="K59" s="36">
        <v>29629</v>
      </c>
      <c r="L59" s="36">
        <v>26208</v>
      </c>
      <c r="M59" s="37">
        <v>27834</v>
      </c>
      <c r="N59" s="36">
        <v>23595</v>
      </c>
      <c r="O59" s="38">
        <v>25815</v>
      </c>
    </row>
    <row r="60" spans="1:15" ht="6.75" customHeight="1" thickBot="1">
      <c r="A60" s="20"/>
      <c r="B60" s="3"/>
      <c r="C60" s="16"/>
      <c r="D60" s="36"/>
      <c r="E60" s="37"/>
      <c r="F60" s="36"/>
      <c r="G60" s="36"/>
      <c r="H60" s="36"/>
      <c r="I60" s="37"/>
      <c r="J60" s="37"/>
      <c r="K60" s="36"/>
      <c r="L60" s="36"/>
      <c r="M60" s="37"/>
      <c r="N60" s="36"/>
      <c r="O60" s="38"/>
    </row>
    <row r="61" spans="1:15" s="46" customFormat="1" ht="21.75" customHeight="1" thickBot="1" thickTop="1">
      <c r="A61" s="41" t="s">
        <v>90</v>
      </c>
      <c r="B61" s="42" t="s">
        <v>64</v>
      </c>
      <c r="C61" s="43">
        <f>SUM(C9,C26,C35,C52,C57,C59)</f>
        <v>3231081</v>
      </c>
      <c r="D61" s="44">
        <f aca="true" t="shared" si="7" ref="D61:O61">SUM(D9,D26,D35,D52,D57,D59)</f>
        <v>232561</v>
      </c>
      <c r="E61" s="44">
        <f t="shared" si="7"/>
        <v>265813</v>
      </c>
      <c r="F61" s="44">
        <f t="shared" si="7"/>
        <v>278670</v>
      </c>
      <c r="G61" s="44">
        <f t="shared" si="7"/>
        <v>273036</v>
      </c>
      <c r="H61" s="44">
        <f t="shared" si="7"/>
        <v>280657</v>
      </c>
      <c r="I61" s="44">
        <f t="shared" si="7"/>
        <v>281524</v>
      </c>
      <c r="J61" s="44">
        <f t="shared" si="7"/>
        <v>272967</v>
      </c>
      <c r="K61" s="44">
        <f t="shared" si="7"/>
        <v>313671</v>
      </c>
      <c r="L61" s="44">
        <f t="shared" si="7"/>
        <v>253522</v>
      </c>
      <c r="M61" s="44">
        <f t="shared" si="7"/>
        <v>285057</v>
      </c>
      <c r="N61" s="44">
        <f t="shared" si="7"/>
        <v>256798</v>
      </c>
      <c r="O61" s="45">
        <f t="shared" si="7"/>
        <v>236805</v>
      </c>
    </row>
    <row r="64" ht="25.5">
      <c r="A64" s="4" t="s">
        <v>118</v>
      </c>
    </row>
    <row r="65" ht="14.25" thickBot="1"/>
    <row r="66" spans="1:15" ht="13.5">
      <c r="A66" s="19"/>
      <c r="B66" s="29"/>
      <c r="C66" s="30"/>
      <c r="D66" s="31"/>
      <c r="E66" s="32"/>
      <c r="F66" s="31"/>
      <c r="G66" s="31"/>
      <c r="H66" s="31"/>
      <c r="I66" s="32"/>
      <c r="J66" s="32"/>
      <c r="K66" s="31"/>
      <c r="L66" s="31"/>
      <c r="M66" s="32"/>
      <c r="N66" s="31"/>
      <c r="O66" s="33"/>
    </row>
    <row r="67" spans="1:15" ht="13.5">
      <c r="A67" s="17" t="s">
        <v>66</v>
      </c>
      <c r="B67" s="18" t="s">
        <v>65</v>
      </c>
      <c r="C67" s="15" t="s">
        <v>146</v>
      </c>
      <c r="D67" s="34" t="s">
        <v>144</v>
      </c>
      <c r="E67" s="34" t="s">
        <v>94</v>
      </c>
      <c r="F67" s="34" t="s">
        <v>95</v>
      </c>
      <c r="G67" s="34" t="s">
        <v>96</v>
      </c>
      <c r="H67" s="34" t="s">
        <v>97</v>
      </c>
      <c r="I67" s="34" t="s">
        <v>98</v>
      </c>
      <c r="J67" s="34" t="s">
        <v>99</v>
      </c>
      <c r="K67" s="34" t="s">
        <v>100</v>
      </c>
      <c r="L67" s="34" t="s">
        <v>101</v>
      </c>
      <c r="M67" s="34" t="s">
        <v>102</v>
      </c>
      <c r="N67" s="34" t="s">
        <v>103</v>
      </c>
      <c r="O67" s="35" t="s">
        <v>104</v>
      </c>
    </row>
    <row r="68" spans="1:15" s="25" customFormat="1" ht="14.25" thickBot="1">
      <c r="A68" s="13"/>
      <c r="B68" s="26"/>
      <c r="C68" s="14" t="s">
        <v>119</v>
      </c>
      <c r="D68" s="27" t="s">
        <v>121</v>
      </c>
      <c r="E68" s="27" t="s">
        <v>107</v>
      </c>
      <c r="F68" s="27" t="s">
        <v>108</v>
      </c>
      <c r="G68" s="27" t="s">
        <v>109</v>
      </c>
      <c r="H68" s="27" t="s">
        <v>110</v>
      </c>
      <c r="I68" s="27" t="s">
        <v>111</v>
      </c>
      <c r="J68" s="27" t="s">
        <v>112</v>
      </c>
      <c r="K68" s="27" t="s">
        <v>113</v>
      </c>
      <c r="L68" s="27" t="s">
        <v>114</v>
      </c>
      <c r="M68" s="27" t="s">
        <v>115</v>
      </c>
      <c r="N68" s="27" t="s">
        <v>116</v>
      </c>
      <c r="O68" s="28" t="s">
        <v>117</v>
      </c>
    </row>
    <row r="69" spans="1:15" ht="15" customHeight="1" thickTop="1">
      <c r="A69" s="20" t="s">
        <v>92</v>
      </c>
      <c r="B69" s="3" t="s">
        <v>93</v>
      </c>
      <c r="C69" s="16">
        <f aca="true" t="shared" si="8" ref="C69:C87">SUM(D69:O69)</f>
        <v>1487532</v>
      </c>
      <c r="D69" s="36">
        <f>SUM(D70:D88)</f>
        <v>145757</v>
      </c>
      <c r="E69" s="37">
        <f>SUM(E70:E88)</f>
        <v>117970</v>
      </c>
      <c r="F69" s="36">
        <f aca="true" t="shared" si="9" ref="F69:O69">SUM(F70:F87)</f>
        <v>114082</v>
      </c>
      <c r="G69" s="36">
        <f t="shared" si="9"/>
        <v>121298</v>
      </c>
      <c r="H69" s="36">
        <f t="shared" si="9"/>
        <v>118915</v>
      </c>
      <c r="I69" s="37">
        <f t="shared" si="9"/>
        <v>115727</v>
      </c>
      <c r="J69" s="37">
        <f t="shared" si="9"/>
        <v>134229</v>
      </c>
      <c r="K69" s="36">
        <f t="shared" si="9"/>
        <v>148994</v>
      </c>
      <c r="L69" s="36">
        <f t="shared" si="9"/>
        <v>109759</v>
      </c>
      <c r="M69" s="37">
        <f t="shared" si="9"/>
        <v>121012</v>
      </c>
      <c r="N69" s="36">
        <f t="shared" si="9"/>
        <v>118004</v>
      </c>
      <c r="O69" s="38">
        <f t="shared" si="9"/>
        <v>121785</v>
      </c>
    </row>
    <row r="70" spans="1:15" ht="15" customHeight="1">
      <c r="A70" s="21" t="s">
        <v>1</v>
      </c>
      <c r="B70" s="2" t="s">
        <v>0</v>
      </c>
      <c r="C70" s="16">
        <f t="shared" si="8"/>
        <v>902008</v>
      </c>
      <c r="D70" s="36">
        <v>79850</v>
      </c>
      <c r="E70" s="39">
        <v>68880</v>
      </c>
      <c r="F70" s="36">
        <v>72503</v>
      </c>
      <c r="G70" s="36">
        <v>77793</v>
      </c>
      <c r="H70" s="36">
        <v>76878</v>
      </c>
      <c r="I70" s="37">
        <v>70352</v>
      </c>
      <c r="J70" s="37">
        <v>79842</v>
      </c>
      <c r="K70" s="36">
        <v>87270</v>
      </c>
      <c r="L70" s="36">
        <v>70471</v>
      </c>
      <c r="M70" s="37">
        <v>79337</v>
      </c>
      <c r="N70" s="36">
        <v>71465</v>
      </c>
      <c r="O70" s="38">
        <v>67367</v>
      </c>
    </row>
    <row r="71" spans="1:15" ht="15" customHeight="1">
      <c r="A71" s="21" t="s">
        <v>5</v>
      </c>
      <c r="B71" s="2" t="s">
        <v>4</v>
      </c>
      <c r="C71" s="16">
        <f t="shared" si="8"/>
        <v>137987</v>
      </c>
      <c r="D71" s="36">
        <v>15425</v>
      </c>
      <c r="E71" s="39">
        <v>10461</v>
      </c>
      <c r="F71" s="36">
        <v>9193</v>
      </c>
      <c r="G71" s="36">
        <v>10562</v>
      </c>
      <c r="H71" s="36">
        <v>8824</v>
      </c>
      <c r="I71" s="37">
        <v>10423</v>
      </c>
      <c r="J71" s="37">
        <v>11159</v>
      </c>
      <c r="K71" s="36">
        <v>13960</v>
      </c>
      <c r="L71" s="36">
        <v>10620</v>
      </c>
      <c r="M71" s="37">
        <v>12315</v>
      </c>
      <c r="N71" s="36">
        <v>12538</v>
      </c>
      <c r="O71" s="38">
        <v>12507</v>
      </c>
    </row>
    <row r="72" spans="1:15" ht="15" customHeight="1">
      <c r="A72" s="21" t="s">
        <v>3</v>
      </c>
      <c r="B72" s="2" t="s">
        <v>2</v>
      </c>
      <c r="C72" s="16">
        <f t="shared" si="8"/>
        <v>126112</v>
      </c>
      <c r="D72" s="36">
        <v>15804</v>
      </c>
      <c r="E72" s="39">
        <v>10747</v>
      </c>
      <c r="F72" s="36">
        <v>11937</v>
      </c>
      <c r="G72" s="36">
        <v>11634</v>
      </c>
      <c r="H72" s="36">
        <v>13626</v>
      </c>
      <c r="I72" s="37">
        <v>14722</v>
      </c>
      <c r="J72" s="37">
        <v>13853</v>
      </c>
      <c r="K72" s="36">
        <v>15481</v>
      </c>
      <c r="L72" s="36">
        <v>4887</v>
      </c>
      <c r="M72" s="37">
        <v>3703</v>
      </c>
      <c r="N72" s="36">
        <v>3732</v>
      </c>
      <c r="O72" s="38">
        <v>5986</v>
      </c>
    </row>
    <row r="73" spans="1:15" ht="15" customHeight="1">
      <c r="A73" s="21" t="s">
        <v>7</v>
      </c>
      <c r="B73" s="2" t="s">
        <v>6</v>
      </c>
      <c r="C73" s="16">
        <f t="shared" si="8"/>
        <v>118968</v>
      </c>
      <c r="D73" s="36">
        <v>14645</v>
      </c>
      <c r="E73" s="39">
        <v>11204</v>
      </c>
      <c r="F73" s="36">
        <v>8512</v>
      </c>
      <c r="G73" s="36">
        <v>8842</v>
      </c>
      <c r="H73" s="36">
        <v>6371</v>
      </c>
      <c r="I73" s="37">
        <v>5190</v>
      </c>
      <c r="J73" s="37">
        <v>8083</v>
      </c>
      <c r="K73" s="36">
        <v>10334</v>
      </c>
      <c r="L73" s="36">
        <v>7288</v>
      </c>
      <c r="M73" s="37">
        <v>9908</v>
      </c>
      <c r="N73" s="36">
        <v>12438</v>
      </c>
      <c r="O73" s="38">
        <v>16153</v>
      </c>
    </row>
    <row r="74" spans="1:15" ht="15" customHeight="1">
      <c r="A74" s="21" t="s">
        <v>83</v>
      </c>
      <c r="B74" s="2" t="s">
        <v>129</v>
      </c>
      <c r="C74" s="16">
        <f t="shared" si="8"/>
        <v>57713</v>
      </c>
      <c r="D74" s="36">
        <v>7213</v>
      </c>
      <c r="E74" s="39">
        <v>5916</v>
      </c>
      <c r="F74" s="36">
        <v>4169</v>
      </c>
      <c r="G74" s="36">
        <v>4048</v>
      </c>
      <c r="H74" s="36">
        <v>3847</v>
      </c>
      <c r="I74" s="37">
        <v>3838</v>
      </c>
      <c r="J74" s="37">
        <v>4895</v>
      </c>
      <c r="K74" s="36">
        <v>5172</v>
      </c>
      <c r="L74" s="36">
        <v>4082</v>
      </c>
      <c r="M74" s="37">
        <v>4057</v>
      </c>
      <c r="N74" s="36">
        <v>5064</v>
      </c>
      <c r="O74" s="38">
        <v>5412</v>
      </c>
    </row>
    <row r="75" spans="1:15" ht="15" customHeight="1">
      <c r="A75" s="21" t="s">
        <v>82</v>
      </c>
      <c r="B75" s="2" t="s">
        <v>148</v>
      </c>
      <c r="C75" s="16">
        <f t="shared" si="8"/>
        <v>45289</v>
      </c>
      <c r="D75" s="36">
        <v>5834</v>
      </c>
      <c r="E75" s="39">
        <v>4518</v>
      </c>
      <c r="F75" s="36">
        <v>2867</v>
      </c>
      <c r="G75" s="36">
        <v>2650</v>
      </c>
      <c r="H75" s="36">
        <v>3066</v>
      </c>
      <c r="I75" s="37">
        <v>3592</v>
      </c>
      <c r="J75" s="37">
        <v>4532</v>
      </c>
      <c r="K75" s="36">
        <v>4764</v>
      </c>
      <c r="L75" s="36">
        <v>2777</v>
      </c>
      <c r="M75" s="37">
        <v>2972</v>
      </c>
      <c r="N75" s="36">
        <v>3453</v>
      </c>
      <c r="O75" s="38">
        <v>4264</v>
      </c>
    </row>
    <row r="76" spans="1:15" ht="15" customHeight="1">
      <c r="A76" s="21" t="s">
        <v>81</v>
      </c>
      <c r="B76" s="2" t="s">
        <v>130</v>
      </c>
      <c r="C76" s="16">
        <f t="shared" si="8"/>
        <v>28841</v>
      </c>
      <c r="D76" s="36">
        <v>2845</v>
      </c>
      <c r="E76" s="39">
        <v>2281</v>
      </c>
      <c r="F76" s="36">
        <v>1766</v>
      </c>
      <c r="G76" s="36">
        <v>2191</v>
      </c>
      <c r="H76" s="36">
        <v>1838</v>
      </c>
      <c r="I76" s="37">
        <v>2047</v>
      </c>
      <c r="J76" s="37">
        <v>3158</v>
      </c>
      <c r="K76" s="36">
        <v>3162</v>
      </c>
      <c r="L76" s="36">
        <v>2106</v>
      </c>
      <c r="M76" s="37">
        <v>2079</v>
      </c>
      <c r="N76" s="36">
        <v>2553</v>
      </c>
      <c r="O76" s="38">
        <v>2815</v>
      </c>
    </row>
    <row r="77" spans="1:15" ht="15" customHeight="1">
      <c r="A77" s="21" t="s">
        <v>84</v>
      </c>
      <c r="B77" s="2" t="s">
        <v>131</v>
      </c>
      <c r="C77" s="16">
        <f t="shared" si="8"/>
        <v>14989</v>
      </c>
      <c r="D77" s="36">
        <v>1693</v>
      </c>
      <c r="E77" s="39">
        <v>1116</v>
      </c>
      <c r="F77" s="36">
        <v>960</v>
      </c>
      <c r="G77" s="36">
        <v>1031</v>
      </c>
      <c r="H77" s="36">
        <v>1174</v>
      </c>
      <c r="I77" s="37">
        <v>1093</v>
      </c>
      <c r="J77" s="37">
        <v>1476</v>
      </c>
      <c r="K77" s="36">
        <v>1472</v>
      </c>
      <c r="L77" s="36">
        <v>1089</v>
      </c>
      <c r="M77" s="37">
        <v>1059</v>
      </c>
      <c r="N77" s="36">
        <v>1250</v>
      </c>
      <c r="O77" s="38">
        <v>1576</v>
      </c>
    </row>
    <row r="78" spans="1:15" ht="15" customHeight="1">
      <c r="A78" s="21" t="s">
        <v>69</v>
      </c>
      <c r="B78" s="2" t="s">
        <v>125</v>
      </c>
      <c r="C78" s="16">
        <f t="shared" si="8"/>
        <v>4496</v>
      </c>
      <c r="D78" s="36">
        <v>228</v>
      </c>
      <c r="E78" s="39">
        <v>269</v>
      </c>
      <c r="F78" s="36">
        <v>283</v>
      </c>
      <c r="G78" s="36">
        <v>308</v>
      </c>
      <c r="H78" s="36">
        <v>456</v>
      </c>
      <c r="I78" s="37">
        <v>352</v>
      </c>
      <c r="J78" s="37">
        <v>436</v>
      </c>
      <c r="K78" s="36">
        <v>513</v>
      </c>
      <c r="L78" s="36">
        <v>402</v>
      </c>
      <c r="M78" s="37">
        <v>328</v>
      </c>
      <c r="N78" s="36">
        <v>560</v>
      </c>
      <c r="O78" s="38">
        <v>361</v>
      </c>
    </row>
    <row r="79" spans="1:15" ht="15" customHeight="1">
      <c r="A79" s="21" t="s">
        <v>16</v>
      </c>
      <c r="B79" s="2" t="s">
        <v>122</v>
      </c>
      <c r="C79" s="16">
        <f t="shared" si="8"/>
        <v>1484</v>
      </c>
      <c r="D79" s="36">
        <v>130</v>
      </c>
      <c r="E79" s="39">
        <v>108</v>
      </c>
      <c r="F79" s="36">
        <v>105</v>
      </c>
      <c r="G79" s="36">
        <v>185</v>
      </c>
      <c r="H79" s="36">
        <v>134</v>
      </c>
      <c r="I79" s="37">
        <v>76</v>
      </c>
      <c r="J79" s="37">
        <v>142</v>
      </c>
      <c r="K79" s="36">
        <v>139</v>
      </c>
      <c r="L79" s="36">
        <v>103</v>
      </c>
      <c r="M79" s="37">
        <v>126</v>
      </c>
      <c r="N79" s="36">
        <v>128</v>
      </c>
      <c r="O79" s="38">
        <v>108</v>
      </c>
    </row>
    <row r="80" spans="1:15" ht="15" customHeight="1">
      <c r="A80" s="21" t="s">
        <v>18</v>
      </c>
      <c r="B80" s="2" t="s">
        <v>150</v>
      </c>
      <c r="C80" s="16">
        <f t="shared" si="8"/>
        <v>452</v>
      </c>
      <c r="D80" s="36">
        <v>36</v>
      </c>
      <c r="E80" s="39">
        <v>24</v>
      </c>
      <c r="F80" s="36">
        <v>33</v>
      </c>
      <c r="G80" s="36">
        <v>65</v>
      </c>
      <c r="H80" s="36">
        <v>66</v>
      </c>
      <c r="I80" s="37">
        <v>27</v>
      </c>
      <c r="J80" s="37">
        <v>34</v>
      </c>
      <c r="K80" s="36">
        <v>31</v>
      </c>
      <c r="L80" s="36">
        <v>34</v>
      </c>
      <c r="M80" s="37">
        <v>33</v>
      </c>
      <c r="N80" s="36">
        <v>33</v>
      </c>
      <c r="O80" s="38">
        <v>36</v>
      </c>
    </row>
    <row r="81" spans="1:15" ht="15" customHeight="1">
      <c r="A81" s="21" t="s">
        <v>87</v>
      </c>
      <c r="B81" s="2" t="s">
        <v>132</v>
      </c>
      <c r="C81" s="16">
        <f t="shared" si="8"/>
        <v>244</v>
      </c>
      <c r="D81" s="36">
        <v>7</v>
      </c>
      <c r="E81" s="39">
        <v>24</v>
      </c>
      <c r="F81" s="36">
        <v>12</v>
      </c>
      <c r="G81" s="36">
        <v>25</v>
      </c>
      <c r="H81" s="36">
        <v>24</v>
      </c>
      <c r="I81" s="37">
        <v>13</v>
      </c>
      <c r="J81" s="37">
        <v>17</v>
      </c>
      <c r="K81" s="36">
        <v>46</v>
      </c>
      <c r="L81" s="36">
        <v>22</v>
      </c>
      <c r="M81" s="37">
        <v>30</v>
      </c>
      <c r="N81" s="36">
        <v>13</v>
      </c>
      <c r="O81" s="38">
        <v>11</v>
      </c>
    </row>
    <row r="82" spans="1:15" ht="15" customHeight="1">
      <c r="A82" s="21" t="s">
        <v>86</v>
      </c>
      <c r="B82" s="2" t="s">
        <v>134</v>
      </c>
      <c r="C82" s="16">
        <f t="shared" si="8"/>
        <v>215</v>
      </c>
      <c r="D82" s="36">
        <v>12</v>
      </c>
      <c r="E82" s="39">
        <v>38</v>
      </c>
      <c r="F82" s="36">
        <v>4</v>
      </c>
      <c r="G82" s="36">
        <v>6</v>
      </c>
      <c r="H82" s="36">
        <v>11</v>
      </c>
      <c r="I82" s="37">
        <v>7</v>
      </c>
      <c r="J82" s="37">
        <v>8</v>
      </c>
      <c r="K82" s="36">
        <v>24</v>
      </c>
      <c r="L82" s="36">
        <v>22</v>
      </c>
      <c r="M82" s="37">
        <v>20</v>
      </c>
      <c r="N82" s="36">
        <v>38</v>
      </c>
      <c r="O82" s="38">
        <v>25</v>
      </c>
    </row>
    <row r="83" spans="1:15" ht="15" customHeight="1">
      <c r="A83" s="21" t="s">
        <v>72</v>
      </c>
      <c r="B83" s="2" t="s">
        <v>133</v>
      </c>
      <c r="C83" s="16">
        <f t="shared" si="8"/>
        <v>157</v>
      </c>
      <c r="D83" s="36">
        <v>10</v>
      </c>
      <c r="E83" s="39">
        <v>14</v>
      </c>
      <c r="F83" s="36">
        <v>10</v>
      </c>
      <c r="G83" s="36">
        <v>4</v>
      </c>
      <c r="H83" s="36">
        <v>24</v>
      </c>
      <c r="I83" s="37">
        <v>10</v>
      </c>
      <c r="J83" s="37">
        <v>10</v>
      </c>
      <c r="K83" s="36">
        <v>19</v>
      </c>
      <c r="L83" s="36">
        <v>17</v>
      </c>
      <c r="M83" s="37">
        <v>10</v>
      </c>
      <c r="N83" s="36">
        <v>19</v>
      </c>
      <c r="O83" s="38">
        <v>10</v>
      </c>
    </row>
    <row r="84" spans="1:15" ht="15" customHeight="1">
      <c r="A84" s="21" t="s">
        <v>85</v>
      </c>
      <c r="B84" s="2" t="s">
        <v>105</v>
      </c>
      <c r="C84" s="16">
        <f t="shared" si="8"/>
        <v>73</v>
      </c>
      <c r="D84" s="36">
        <v>0</v>
      </c>
      <c r="E84" s="39">
        <v>11</v>
      </c>
      <c r="F84" s="36">
        <v>1</v>
      </c>
      <c r="G84" s="36">
        <v>1</v>
      </c>
      <c r="H84" s="36">
        <v>22</v>
      </c>
      <c r="I84" s="37">
        <v>1</v>
      </c>
      <c r="J84" s="37">
        <v>9</v>
      </c>
      <c r="K84" s="36">
        <v>6</v>
      </c>
      <c r="L84" s="36">
        <v>7</v>
      </c>
      <c r="M84" s="37">
        <v>2</v>
      </c>
      <c r="N84" s="36">
        <v>4</v>
      </c>
      <c r="O84" s="38">
        <v>9</v>
      </c>
    </row>
    <row r="85" spans="1:15" ht="15" customHeight="1">
      <c r="A85" s="21" t="s">
        <v>89</v>
      </c>
      <c r="B85" s="2" t="s">
        <v>135</v>
      </c>
      <c r="C85" s="16">
        <f t="shared" si="8"/>
        <v>41</v>
      </c>
      <c r="D85" s="36">
        <v>11</v>
      </c>
      <c r="E85" s="39">
        <v>4</v>
      </c>
      <c r="F85" s="36">
        <v>3</v>
      </c>
      <c r="G85" s="36">
        <v>0</v>
      </c>
      <c r="H85" s="36">
        <v>3</v>
      </c>
      <c r="I85" s="37">
        <v>2</v>
      </c>
      <c r="J85" s="37">
        <v>0</v>
      </c>
      <c r="K85" s="36">
        <v>8</v>
      </c>
      <c r="L85" s="36">
        <v>1</v>
      </c>
      <c r="M85" s="37">
        <v>0</v>
      </c>
      <c r="N85" s="36">
        <v>5</v>
      </c>
      <c r="O85" s="38">
        <v>4</v>
      </c>
    </row>
    <row r="86" spans="1:15" ht="15" customHeight="1">
      <c r="A86" s="21" t="s">
        <v>88</v>
      </c>
      <c r="B86" s="2" t="s">
        <v>136</v>
      </c>
      <c r="C86" s="16">
        <f t="shared" si="8"/>
        <v>17</v>
      </c>
      <c r="D86" s="36">
        <v>0</v>
      </c>
      <c r="E86" s="39">
        <v>0</v>
      </c>
      <c r="F86" s="36">
        <v>4</v>
      </c>
      <c r="G86" s="36">
        <v>3</v>
      </c>
      <c r="H86" s="36">
        <v>0</v>
      </c>
      <c r="I86" s="37">
        <v>1</v>
      </c>
      <c r="J86" s="37">
        <v>0</v>
      </c>
      <c r="K86" s="36">
        <v>4</v>
      </c>
      <c r="L86" s="36">
        <v>1</v>
      </c>
      <c r="M86" s="37">
        <v>3</v>
      </c>
      <c r="N86" s="36">
        <v>0</v>
      </c>
      <c r="O86" s="38">
        <v>1</v>
      </c>
    </row>
    <row r="87" spans="1:15" ht="15" customHeight="1">
      <c r="A87" s="21" t="s">
        <v>61</v>
      </c>
      <c r="B87" s="2" t="s">
        <v>62</v>
      </c>
      <c r="C87" s="16">
        <f t="shared" si="8"/>
        <v>48446</v>
      </c>
      <c r="D87" s="36">
        <v>2014</v>
      </c>
      <c r="E87" s="39">
        <v>2355</v>
      </c>
      <c r="F87" s="36">
        <v>1720</v>
      </c>
      <c r="G87" s="36">
        <v>1950</v>
      </c>
      <c r="H87" s="36">
        <v>2551</v>
      </c>
      <c r="I87" s="37">
        <v>3981</v>
      </c>
      <c r="J87" s="37">
        <v>6575</v>
      </c>
      <c r="K87" s="36">
        <v>6589</v>
      </c>
      <c r="L87" s="36">
        <v>5830</v>
      </c>
      <c r="M87" s="37">
        <v>5030</v>
      </c>
      <c r="N87" s="36">
        <v>4711</v>
      </c>
      <c r="O87" s="38">
        <v>5140</v>
      </c>
    </row>
    <row r="88" spans="1:15" ht="15" customHeight="1">
      <c r="A88" s="21"/>
      <c r="B88" s="2"/>
      <c r="C88" s="16"/>
      <c r="D88" s="36"/>
      <c r="E88" s="37"/>
      <c r="F88" s="36"/>
      <c r="G88" s="36"/>
      <c r="H88" s="36"/>
      <c r="I88" s="37"/>
      <c r="J88" s="37"/>
      <c r="K88" s="36"/>
      <c r="L88" s="36"/>
      <c r="M88" s="37"/>
      <c r="N88" s="36"/>
      <c r="O88" s="38"/>
    </row>
    <row r="89" spans="1:15" ht="15" customHeight="1">
      <c r="A89" s="20" t="s">
        <v>20</v>
      </c>
      <c r="B89" s="3" t="s">
        <v>19</v>
      </c>
      <c r="C89" s="16">
        <f>SUM(D89:O89)</f>
        <v>369345</v>
      </c>
      <c r="D89" s="36">
        <f aca="true" t="shared" si="10" ref="D89:O89">SUM(D90:D92)</f>
        <v>38243</v>
      </c>
      <c r="E89" s="37">
        <f t="shared" si="10"/>
        <v>22616</v>
      </c>
      <c r="F89" s="36">
        <f t="shared" si="10"/>
        <v>20654</v>
      </c>
      <c r="G89" s="36">
        <f t="shared" si="10"/>
        <v>22053</v>
      </c>
      <c r="H89" s="36">
        <f t="shared" si="10"/>
        <v>28707</v>
      </c>
      <c r="I89" s="37">
        <f t="shared" si="10"/>
        <v>34042</v>
      </c>
      <c r="J89" s="37">
        <f t="shared" si="10"/>
        <v>49003</v>
      </c>
      <c r="K89" s="36">
        <f t="shared" si="10"/>
        <v>45997</v>
      </c>
      <c r="L89" s="36">
        <f t="shared" si="10"/>
        <v>25757</v>
      </c>
      <c r="M89" s="37">
        <f t="shared" si="10"/>
        <v>24278</v>
      </c>
      <c r="N89" s="36">
        <f t="shared" si="10"/>
        <v>23861</v>
      </c>
      <c r="O89" s="38">
        <f t="shared" si="10"/>
        <v>34134</v>
      </c>
    </row>
    <row r="90" spans="1:15" ht="15" customHeight="1">
      <c r="A90" s="21" t="s">
        <v>22</v>
      </c>
      <c r="B90" s="2" t="s">
        <v>21</v>
      </c>
      <c r="C90" s="16">
        <f>SUM(D90:O90)</f>
        <v>349935</v>
      </c>
      <c r="D90" s="36">
        <v>37042</v>
      </c>
      <c r="E90" s="37">
        <v>21689</v>
      </c>
      <c r="F90" s="36">
        <v>19609</v>
      </c>
      <c r="G90" s="36">
        <v>20871</v>
      </c>
      <c r="H90" s="36">
        <v>26927</v>
      </c>
      <c r="I90" s="37">
        <v>31802</v>
      </c>
      <c r="J90" s="37">
        <v>45647</v>
      </c>
      <c r="K90" s="36">
        <v>43603</v>
      </c>
      <c r="L90" s="36">
        <v>24249</v>
      </c>
      <c r="M90" s="37">
        <v>22946</v>
      </c>
      <c r="N90" s="36">
        <v>22810</v>
      </c>
      <c r="O90" s="38">
        <v>32740</v>
      </c>
    </row>
    <row r="91" spans="1:15" ht="15" customHeight="1">
      <c r="A91" s="21" t="s">
        <v>24</v>
      </c>
      <c r="B91" s="2" t="s">
        <v>23</v>
      </c>
      <c r="C91" s="16">
        <f>SUM(D91:O91)</f>
        <v>16544</v>
      </c>
      <c r="D91" s="36">
        <v>1007</v>
      </c>
      <c r="E91" s="37">
        <v>722</v>
      </c>
      <c r="F91" s="36">
        <v>802</v>
      </c>
      <c r="G91" s="36">
        <v>988</v>
      </c>
      <c r="H91" s="36">
        <v>1481</v>
      </c>
      <c r="I91" s="37">
        <v>1955</v>
      </c>
      <c r="J91" s="37">
        <v>3099</v>
      </c>
      <c r="K91" s="36">
        <v>2201</v>
      </c>
      <c r="L91" s="36">
        <v>1295</v>
      </c>
      <c r="M91" s="37">
        <v>1075</v>
      </c>
      <c r="N91" s="36">
        <v>801</v>
      </c>
      <c r="O91" s="38">
        <v>1118</v>
      </c>
    </row>
    <row r="92" spans="1:15" ht="15" customHeight="1">
      <c r="A92" s="21" t="s">
        <v>61</v>
      </c>
      <c r="B92" s="2" t="s">
        <v>62</v>
      </c>
      <c r="C92" s="16">
        <f>SUM(D92:O92)</f>
        <v>2866</v>
      </c>
      <c r="D92" s="36">
        <v>194</v>
      </c>
      <c r="E92" s="37">
        <v>205</v>
      </c>
      <c r="F92" s="36">
        <v>243</v>
      </c>
      <c r="G92" s="36">
        <v>194</v>
      </c>
      <c r="H92" s="36">
        <v>299</v>
      </c>
      <c r="I92" s="37">
        <v>285</v>
      </c>
      <c r="J92" s="37">
        <v>257</v>
      </c>
      <c r="K92" s="36">
        <v>193</v>
      </c>
      <c r="L92" s="36">
        <v>213</v>
      </c>
      <c r="M92" s="37">
        <v>257</v>
      </c>
      <c r="N92" s="36">
        <v>250</v>
      </c>
      <c r="O92" s="38">
        <v>276</v>
      </c>
    </row>
    <row r="93" spans="1:15" ht="15" customHeight="1">
      <c r="A93" s="21"/>
      <c r="B93" s="2"/>
      <c r="C93" s="16"/>
      <c r="D93" s="36"/>
      <c r="E93" s="37"/>
      <c r="F93" s="36"/>
      <c r="G93" s="36"/>
      <c r="H93" s="36"/>
      <c r="I93" s="37"/>
      <c r="J93" s="37"/>
      <c r="K93" s="36"/>
      <c r="L93" s="36"/>
      <c r="M93" s="37"/>
      <c r="N93" s="36"/>
      <c r="O93" s="38"/>
    </row>
    <row r="94" spans="1:15" ht="15" customHeight="1">
      <c r="A94" s="20" t="s">
        <v>28</v>
      </c>
      <c r="B94" s="3" t="s">
        <v>27</v>
      </c>
      <c r="C94" s="16">
        <f aca="true" t="shared" si="11" ref="C94:C99">SUM(D94:O94)</f>
        <v>132093</v>
      </c>
      <c r="D94" s="36">
        <f>SUM(D95:D99)</f>
        <v>10740</v>
      </c>
      <c r="E94" s="36">
        <f aca="true" t="shared" si="12" ref="E94:O94">SUM(E95:E99)</f>
        <v>7859</v>
      </c>
      <c r="F94" s="36">
        <f t="shared" si="12"/>
        <v>8371</v>
      </c>
      <c r="G94" s="36">
        <f t="shared" si="12"/>
        <v>9831</v>
      </c>
      <c r="H94" s="36">
        <f t="shared" si="12"/>
        <v>10809</v>
      </c>
      <c r="I94" s="36">
        <f t="shared" si="12"/>
        <v>13379</v>
      </c>
      <c r="J94" s="36">
        <f t="shared" si="12"/>
        <v>19923</v>
      </c>
      <c r="K94" s="36">
        <f t="shared" si="12"/>
        <v>11951</v>
      </c>
      <c r="L94" s="36">
        <f t="shared" si="12"/>
        <v>13297</v>
      </c>
      <c r="M94" s="36">
        <f t="shared" si="12"/>
        <v>11092</v>
      </c>
      <c r="N94" s="36">
        <f t="shared" si="12"/>
        <v>7725</v>
      </c>
      <c r="O94" s="47">
        <f t="shared" si="12"/>
        <v>7116</v>
      </c>
    </row>
    <row r="95" spans="1:15" ht="15" customHeight="1">
      <c r="A95" s="21" t="s">
        <v>34</v>
      </c>
      <c r="B95" s="2" t="s">
        <v>137</v>
      </c>
      <c r="C95" s="16">
        <f t="shared" si="11"/>
        <v>34843</v>
      </c>
      <c r="D95" s="36">
        <v>3295</v>
      </c>
      <c r="E95" s="37">
        <v>2325</v>
      </c>
      <c r="F95" s="39">
        <v>2531</v>
      </c>
      <c r="G95" s="36">
        <v>2687</v>
      </c>
      <c r="H95" s="36">
        <v>2888</v>
      </c>
      <c r="I95" s="37">
        <v>3489</v>
      </c>
      <c r="J95" s="37">
        <v>4109</v>
      </c>
      <c r="K95" s="36">
        <v>2905</v>
      </c>
      <c r="L95" s="36">
        <v>3615</v>
      </c>
      <c r="M95" s="37">
        <v>3099</v>
      </c>
      <c r="N95" s="36">
        <v>2097</v>
      </c>
      <c r="O95" s="38">
        <v>1803</v>
      </c>
    </row>
    <row r="96" spans="1:15" ht="15" customHeight="1">
      <c r="A96" s="21" t="s">
        <v>138</v>
      </c>
      <c r="B96" s="2" t="s">
        <v>139</v>
      </c>
      <c r="C96" s="16">
        <f t="shared" si="11"/>
        <v>28747</v>
      </c>
      <c r="D96" s="36">
        <v>2407</v>
      </c>
      <c r="E96" s="37">
        <v>1844</v>
      </c>
      <c r="F96" s="39">
        <v>2064</v>
      </c>
      <c r="G96" s="36">
        <v>2667</v>
      </c>
      <c r="H96" s="36">
        <v>2209</v>
      </c>
      <c r="I96" s="37">
        <v>2374</v>
      </c>
      <c r="J96" s="37">
        <v>3296</v>
      </c>
      <c r="K96" s="36">
        <v>2735</v>
      </c>
      <c r="L96" s="36">
        <v>2951</v>
      </c>
      <c r="M96" s="37">
        <v>2888</v>
      </c>
      <c r="N96" s="36">
        <v>1859</v>
      </c>
      <c r="O96" s="38">
        <v>1453</v>
      </c>
    </row>
    <row r="97" spans="1:15" ht="15" customHeight="1">
      <c r="A97" s="21" t="s">
        <v>140</v>
      </c>
      <c r="B97" s="2" t="s">
        <v>141</v>
      </c>
      <c r="C97" s="16">
        <f t="shared" si="11"/>
        <v>24212</v>
      </c>
      <c r="D97" s="36">
        <v>2123</v>
      </c>
      <c r="E97" s="37">
        <v>1210</v>
      </c>
      <c r="F97" s="39">
        <v>1332</v>
      </c>
      <c r="G97" s="36">
        <v>1636</v>
      </c>
      <c r="H97" s="36">
        <v>1967</v>
      </c>
      <c r="I97" s="37">
        <v>2939</v>
      </c>
      <c r="J97" s="37">
        <v>4893</v>
      </c>
      <c r="K97" s="36">
        <v>1754</v>
      </c>
      <c r="L97" s="36">
        <v>2166</v>
      </c>
      <c r="M97" s="37">
        <v>1748</v>
      </c>
      <c r="N97" s="36">
        <v>978</v>
      </c>
      <c r="O97" s="38">
        <v>1466</v>
      </c>
    </row>
    <row r="98" spans="1:15" ht="15" customHeight="1">
      <c r="A98" s="21" t="s">
        <v>79</v>
      </c>
      <c r="B98" s="2" t="s">
        <v>128</v>
      </c>
      <c r="C98" s="16">
        <f t="shared" si="11"/>
        <v>3448</v>
      </c>
      <c r="D98" s="36">
        <v>260</v>
      </c>
      <c r="E98" s="37">
        <v>184</v>
      </c>
      <c r="F98" s="39">
        <v>189</v>
      </c>
      <c r="G98" s="36">
        <v>172</v>
      </c>
      <c r="H98" s="36">
        <v>176</v>
      </c>
      <c r="I98" s="37">
        <v>215</v>
      </c>
      <c r="J98" s="37">
        <v>1065</v>
      </c>
      <c r="K98" s="36">
        <v>300</v>
      </c>
      <c r="L98" s="36">
        <v>334</v>
      </c>
      <c r="M98" s="37">
        <v>165</v>
      </c>
      <c r="N98" s="36">
        <v>212</v>
      </c>
      <c r="O98" s="38">
        <v>176</v>
      </c>
    </row>
    <row r="99" spans="1:15" ht="15" customHeight="1">
      <c r="A99" s="21" t="s">
        <v>61</v>
      </c>
      <c r="B99" s="2" t="s">
        <v>62</v>
      </c>
      <c r="C99" s="16">
        <f t="shared" si="11"/>
        <v>40843</v>
      </c>
      <c r="D99" s="36">
        <v>2655</v>
      </c>
      <c r="E99" s="37">
        <v>2296</v>
      </c>
      <c r="F99" s="39">
        <v>2255</v>
      </c>
      <c r="G99" s="36">
        <v>2669</v>
      </c>
      <c r="H99" s="36">
        <v>3569</v>
      </c>
      <c r="I99" s="37">
        <v>4362</v>
      </c>
      <c r="J99" s="37">
        <v>6560</v>
      </c>
      <c r="K99" s="36">
        <v>4257</v>
      </c>
      <c r="L99" s="36">
        <v>4231</v>
      </c>
      <c r="M99" s="37">
        <v>3192</v>
      </c>
      <c r="N99" s="36">
        <v>2579</v>
      </c>
      <c r="O99" s="38">
        <v>2218</v>
      </c>
    </row>
    <row r="100" spans="1:15" ht="15" customHeight="1">
      <c r="A100" s="21"/>
      <c r="B100" s="2"/>
      <c r="C100" s="16"/>
      <c r="D100" s="36"/>
      <c r="E100" s="37"/>
      <c r="F100" s="36"/>
      <c r="G100" s="36"/>
      <c r="H100" s="36"/>
      <c r="I100" s="37"/>
      <c r="J100" s="37"/>
      <c r="K100" s="36"/>
      <c r="L100" s="36"/>
      <c r="M100" s="37"/>
      <c r="N100" s="36"/>
      <c r="O100" s="38"/>
    </row>
    <row r="101" spans="1:15" ht="15" customHeight="1">
      <c r="A101" s="20" t="s">
        <v>52</v>
      </c>
      <c r="B101" s="3" t="s">
        <v>51</v>
      </c>
      <c r="C101" s="16">
        <f>SUM(D101:O101)</f>
        <v>48147</v>
      </c>
      <c r="D101" s="36">
        <f aca="true" t="shared" si="13" ref="D101:O101">D104+D102+D103</f>
        <v>4788</v>
      </c>
      <c r="E101" s="37">
        <f t="shared" si="13"/>
        <v>3894</v>
      </c>
      <c r="F101" s="36">
        <f t="shared" si="13"/>
        <v>2681</v>
      </c>
      <c r="G101" s="36">
        <f t="shared" si="13"/>
        <v>2859</v>
      </c>
      <c r="H101" s="36">
        <f t="shared" si="13"/>
        <v>3279</v>
      </c>
      <c r="I101" s="37">
        <f t="shared" si="13"/>
        <v>2693</v>
      </c>
      <c r="J101" s="37">
        <f t="shared" si="13"/>
        <v>5228</v>
      </c>
      <c r="K101" s="36">
        <f t="shared" si="13"/>
        <v>5310</v>
      </c>
      <c r="L101" s="36">
        <f t="shared" si="13"/>
        <v>3417</v>
      </c>
      <c r="M101" s="37">
        <f t="shared" si="13"/>
        <v>3417</v>
      </c>
      <c r="N101" s="36">
        <f t="shared" si="13"/>
        <v>4218</v>
      </c>
      <c r="O101" s="38">
        <f t="shared" si="13"/>
        <v>6363</v>
      </c>
    </row>
    <row r="102" spans="1:15" ht="15" customHeight="1">
      <c r="A102" s="21" t="s">
        <v>54</v>
      </c>
      <c r="B102" s="2" t="s">
        <v>53</v>
      </c>
      <c r="C102" s="16">
        <f>SUM(D102:O102)</f>
        <v>23370</v>
      </c>
      <c r="D102" s="36">
        <v>2812</v>
      </c>
      <c r="E102" s="39">
        <v>2243</v>
      </c>
      <c r="F102" s="36">
        <v>1451</v>
      </c>
      <c r="G102" s="36">
        <v>1547</v>
      </c>
      <c r="H102" s="36">
        <v>1543</v>
      </c>
      <c r="I102" s="37">
        <v>1154</v>
      </c>
      <c r="J102" s="37">
        <v>2421</v>
      </c>
      <c r="K102" s="36">
        <v>1872</v>
      </c>
      <c r="L102" s="36">
        <v>1321</v>
      </c>
      <c r="M102" s="37">
        <v>1712</v>
      </c>
      <c r="N102" s="36">
        <v>2192</v>
      </c>
      <c r="O102" s="38">
        <v>3102</v>
      </c>
    </row>
    <row r="103" spans="1:15" ht="15" customHeight="1">
      <c r="A103" s="21" t="s">
        <v>56</v>
      </c>
      <c r="B103" s="2" t="s">
        <v>55</v>
      </c>
      <c r="C103" s="16">
        <f>SUM(D103:O103)</f>
        <v>1082</v>
      </c>
      <c r="D103" s="36">
        <v>82</v>
      </c>
      <c r="E103" s="39">
        <v>82</v>
      </c>
      <c r="F103" s="36">
        <v>60</v>
      </c>
      <c r="G103" s="36">
        <v>42</v>
      </c>
      <c r="H103" s="36">
        <v>39</v>
      </c>
      <c r="I103" s="37">
        <v>89</v>
      </c>
      <c r="J103" s="37">
        <v>124</v>
      </c>
      <c r="K103" s="36">
        <v>85</v>
      </c>
      <c r="L103" s="36">
        <v>75</v>
      </c>
      <c r="M103" s="37">
        <v>90</v>
      </c>
      <c r="N103" s="36">
        <v>154</v>
      </c>
      <c r="O103" s="38">
        <v>160</v>
      </c>
    </row>
    <row r="104" spans="1:15" ht="15" customHeight="1">
      <c r="A104" s="21" t="s">
        <v>61</v>
      </c>
      <c r="B104" s="2" t="s">
        <v>62</v>
      </c>
      <c r="C104" s="16">
        <f>SUM(D104:O104)</f>
        <v>23695</v>
      </c>
      <c r="D104" s="36">
        <v>1894</v>
      </c>
      <c r="E104" s="39">
        <v>1569</v>
      </c>
      <c r="F104" s="36">
        <v>1170</v>
      </c>
      <c r="G104" s="36">
        <v>1270</v>
      </c>
      <c r="H104" s="36">
        <v>1697</v>
      </c>
      <c r="I104" s="37">
        <v>1450</v>
      </c>
      <c r="J104" s="37">
        <v>2683</v>
      </c>
      <c r="K104" s="36">
        <v>3353</v>
      </c>
      <c r="L104" s="36">
        <v>2021</v>
      </c>
      <c r="M104" s="37">
        <v>1615</v>
      </c>
      <c r="N104" s="36">
        <v>1872</v>
      </c>
      <c r="O104" s="38">
        <v>3101</v>
      </c>
    </row>
    <row r="105" spans="1:15" ht="15" customHeight="1">
      <c r="A105" s="21"/>
      <c r="B105" s="2"/>
      <c r="C105" s="16"/>
      <c r="D105" s="36"/>
      <c r="E105" s="37"/>
      <c r="F105" s="36"/>
      <c r="G105" s="36"/>
      <c r="H105" s="36"/>
      <c r="I105" s="37"/>
      <c r="J105" s="37"/>
      <c r="K105" s="36"/>
      <c r="L105" s="36"/>
      <c r="M105" s="37"/>
      <c r="N105" s="36"/>
      <c r="O105" s="38"/>
    </row>
    <row r="106" spans="1:15" ht="15" customHeight="1">
      <c r="A106" s="20" t="s">
        <v>57</v>
      </c>
      <c r="B106" s="3" t="s">
        <v>67</v>
      </c>
      <c r="C106" s="16">
        <f>SUM(D106:O106)</f>
        <v>6182</v>
      </c>
      <c r="D106" s="36">
        <f>SUM(D107:D109)</f>
        <v>649</v>
      </c>
      <c r="E106" s="36">
        <f aca="true" t="shared" si="14" ref="E106:O106">SUM(E107:E109)</f>
        <v>509</v>
      </c>
      <c r="F106" s="36">
        <f t="shared" si="14"/>
        <v>665</v>
      </c>
      <c r="G106" s="36">
        <f t="shared" si="14"/>
        <v>528</v>
      </c>
      <c r="H106" s="36">
        <f t="shared" si="14"/>
        <v>480</v>
      </c>
      <c r="I106" s="36">
        <f t="shared" si="14"/>
        <v>531</v>
      </c>
      <c r="J106" s="36">
        <f t="shared" si="14"/>
        <v>391</v>
      </c>
      <c r="K106" s="36">
        <f t="shared" si="14"/>
        <v>616</v>
      </c>
      <c r="L106" s="36">
        <f t="shared" si="14"/>
        <v>526</v>
      </c>
      <c r="M106" s="36">
        <f t="shared" si="14"/>
        <v>505</v>
      </c>
      <c r="N106" s="36">
        <f t="shared" si="14"/>
        <v>471</v>
      </c>
      <c r="O106" s="47">
        <f t="shared" si="14"/>
        <v>311</v>
      </c>
    </row>
    <row r="107" spans="1:15" ht="15" customHeight="1">
      <c r="A107" s="21" t="s">
        <v>60</v>
      </c>
      <c r="B107" s="2" t="s">
        <v>142</v>
      </c>
      <c r="C107" s="16">
        <f>SUM(D107:O107)</f>
        <v>2607</v>
      </c>
      <c r="D107" s="36">
        <v>384</v>
      </c>
      <c r="E107" s="37">
        <v>281</v>
      </c>
      <c r="F107" s="36">
        <v>367</v>
      </c>
      <c r="G107" s="36">
        <v>183</v>
      </c>
      <c r="H107" s="36">
        <v>144</v>
      </c>
      <c r="I107" s="39">
        <v>196</v>
      </c>
      <c r="J107" s="37">
        <v>101</v>
      </c>
      <c r="K107" s="36">
        <v>263</v>
      </c>
      <c r="L107" s="36">
        <v>164</v>
      </c>
      <c r="M107" s="37">
        <v>171</v>
      </c>
      <c r="N107" s="36">
        <v>266</v>
      </c>
      <c r="O107" s="38">
        <v>87</v>
      </c>
    </row>
    <row r="108" spans="1:15" ht="15" customHeight="1">
      <c r="A108" s="21" t="s">
        <v>59</v>
      </c>
      <c r="B108" s="2" t="s">
        <v>58</v>
      </c>
      <c r="C108" s="16">
        <f>SUM(D108:O108)</f>
        <v>602</v>
      </c>
      <c r="D108" s="36">
        <v>75</v>
      </c>
      <c r="E108" s="37">
        <v>38</v>
      </c>
      <c r="F108" s="36">
        <v>77</v>
      </c>
      <c r="G108" s="36">
        <v>96</v>
      </c>
      <c r="H108" s="36">
        <v>26</v>
      </c>
      <c r="I108" s="39">
        <v>23</v>
      </c>
      <c r="J108" s="37">
        <v>57</v>
      </c>
      <c r="K108" s="36">
        <v>52</v>
      </c>
      <c r="L108" s="36">
        <v>40</v>
      </c>
      <c r="M108" s="37">
        <v>82</v>
      </c>
      <c r="N108" s="36">
        <v>10</v>
      </c>
      <c r="O108" s="38">
        <v>26</v>
      </c>
    </row>
    <row r="109" spans="1:15" ht="15" customHeight="1">
      <c r="A109" s="21" t="s">
        <v>61</v>
      </c>
      <c r="B109" s="2" t="s">
        <v>62</v>
      </c>
      <c r="C109" s="16">
        <f>SUM(D109:O109)</f>
        <v>2973</v>
      </c>
      <c r="D109" s="36">
        <v>190</v>
      </c>
      <c r="E109" s="37">
        <v>190</v>
      </c>
      <c r="F109" s="36">
        <v>221</v>
      </c>
      <c r="G109" s="36">
        <v>249</v>
      </c>
      <c r="H109" s="36">
        <v>310</v>
      </c>
      <c r="I109" s="39">
        <v>312</v>
      </c>
      <c r="J109" s="37">
        <v>233</v>
      </c>
      <c r="K109" s="36">
        <v>301</v>
      </c>
      <c r="L109" s="36">
        <v>322</v>
      </c>
      <c r="M109" s="37">
        <v>252</v>
      </c>
      <c r="N109" s="36">
        <v>195</v>
      </c>
      <c r="O109" s="38">
        <v>198</v>
      </c>
    </row>
    <row r="110" spans="1:15" ht="15" customHeight="1" thickBot="1">
      <c r="A110" s="21"/>
      <c r="B110" s="2"/>
      <c r="C110" s="16"/>
      <c r="D110" s="36"/>
      <c r="E110" s="37"/>
      <c r="F110" s="36"/>
      <c r="G110" s="36"/>
      <c r="H110" s="36"/>
      <c r="I110" s="39"/>
      <c r="J110" s="37"/>
      <c r="K110" s="36"/>
      <c r="L110" s="36"/>
      <c r="M110" s="37"/>
      <c r="N110" s="36"/>
      <c r="O110" s="38"/>
    </row>
    <row r="111" spans="1:15" s="46" customFormat="1" ht="19.5" customHeight="1" thickBot="1" thickTop="1">
      <c r="A111" s="41" t="s">
        <v>90</v>
      </c>
      <c r="B111" s="42" t="s">
        <v>64</v>
      </c>
      <c r="C111" s="43">
        <f>SUM(C69,C89,C94,C101,C106)</f>
        <v>2043299</v>
      </c>
      <c r="D111" s="44">
        <f aca="true" t="shared" si="15" ref="D111:O111">SUM(D69,D89,D94,D101,D106)</f>
        <v>200177</v>
      </c>
      <c r="E111" s="44">
        <f t="shared" si="15"/>
        <v>152848</v>
      </c>
      <c r="F111" s="44">
        <f t="shared" si="15"/>
        <v>146453</v>
      </c>
      <c r="G111" s="44">
        <f t="shared" si="15"/>
        <v>156569</v>
      </c>
      <c r="H111" s="44">
        <f t="shared" si="15"/>
        <v>162190</v>
      </c>
      <c r="I111" s="44">
        <f t="shared" si="15"/>
        <v>166372</v>
      </c>
      <c r="J111" s="44">
        <f t="shared" si="15"/>
        <v>208774</v>
      </c>
      <c r="K111" s="44">
        <f t="shared" si="15"/>
        <v>212868</v>
      </c>
      <c r="L111" s="44">
        <f t="shared" si="15"/>
        <v>152756</v>
      </c>
      <c r="M111" s="44">
        <f t="shared" si="15"/>
        <v>160304</v>
      </c>
      <c r="N111" s="44">
        <f t="shared" si="15"/>
        <v>154279</v>
      </c>
      <c r="O111" s="45">
        <f t="shared" si="15"/>
        <v>169709</v>
      </c>
    </row>
  </sheetData>
  <printOptions/>
  <pageMargins left="0.31" right="0.17" top="1" bottom="1" header="0.5" footer="0.5"/>
  <pageSetup horizontalDpi="300" verticalDpi="300" orientation="portrait" paperSize="9" scale="6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한국관광공사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오피스 97 정품사용자</dc:creator>
  <cp:keywords/>
  <dc:description/>
  <cp:lastModifiedBy>오피스 97 정품사용자</cp:lastModifiedBy>
  <cp:lastPrinted>2002-01-19T08:17:16Z</cp:lastPrinted>
  <dcterms:created xsi:type="dcterms:W3CDTF">2001-02-28T02:09:27Z</dcterms:created>
  <dcterms:modified xsi:type="dcterms:W3CDTF">2001-12-20T01:08:32Z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