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15" windowHeight="6480" activeTab="0"/>
  </bookViews>
  <sheets>
    <sheet name="1991" sheetId="1" r:id="rId1"/>
  </sheets>
  <definedNames>
    <definedName name="_xlnm.Print_Area" localSheetId="0">'1991'!$A$1:$O$109</definedName>
    <definedName name="_xlnm.Print_Titles" localSheetId="0">'1991'!$1:$3</definedName>
  </definedNames>
  <calcPr fullCalcOnLoad="1"/>
</workbook>
</file>

<file path=xl/sharedStrings.xml><?xml version="1.0" encoding="utf-8"?>
<sst xmlns="http://schemas.openxmlformats.org/spreadsheetml/2006/main" count="226" uniqueCount="147">
  <si>
    <t>Japan</t>
  </si>
  <si>
    <t>일본</t>
  </si>
  <si>
    <t>Taiwan</t>
  </si>
  <si>
    <t>대만</t>
  </si>
  <si>
    <t>Hong Kong</t>
  </si>
  <si>
    <t>홍콩</t>
  </si>
  <si>
    <t>Thailand</t>
  </si>
  <si>
    <t>태국</t>
  </si>
  <si>
    <t>Malaysia</t>
  </si>
  <si>
    <t>말레이시아</t>
  </si>
  <si>
    <t>필리핀</t>
  </si>
  <si>
    <t>Indonesia</t>
  </si>
  <si>
    <t>인도네시아</t>
  </si>
  <si>
    <t>Singapore</t>
  </si>
  <si>
    <t>싱가포르</t>
  </si>
  <si>
    <t>India</t>
  </si>
  <si>
    <t>이란</t>
  </si>
  <si>
    <t>이스라엘</t>
  </si>
  <si>
    <t>아랍에미레이트</t>
  </si>
  <si>
    <t>Americas</t>
  </si>
  <si>
    <t>미주</t>
  </si>
  <si>
    <t>America</t>
  </si>
  <si>
    <t>미국</t>
  </si>
  <si>
    <t>Canada</t>
  </si>
  <si>
    <t>캐나다</t>
  </si>
  <si>
    <t>Mexico</t>
  </si>
  <si>
    <t>멕시코</t>
  </si>
  <si>
    <t>Europe</t>
  </si>
  <si>
    <t>구주</t>
  </si>
  <si>
    <t>U.K.</t>
  </si>
  <si>
    <t>영국</t>
  </si>
  <si>
    <t>Germany</t>
  </si>
  <si>
    <t>독일</t>
  </si>
  <si>
    <t>France</t>
  </si>
  <si>
    <t>프랑스</t>
  </si>
  <si>
    <t>Netherland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</si>
  <si>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</si>
  <si>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</si>
  <si>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</si>
  <si>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</si>
  <si>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</si>
  <si>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</si>
  <si>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</si>
  <si>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</si>
  <si>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</si>
  <si>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Belgium</t>
  </si>
  <si>
    <t>벨기에</t>
  </si>
  <si>
    <t>Austria</t>
  </si>
  <si>
    <t>Greece</t>
  </si>
  <si>
    <t>Oceania</t>
  </si>
  <si>
    <t>대양주</t>
  </si>
  <si>
    <t>Australia</t>
  </si>
  <si>
    <t>호주</t>
  </si>
  <si>
    <t>New Zealand</t>
  </si>
  <si>
    <t>뉴질랜드</t>
  </si>
  <si>
    <t>아프리카</t>
  </si>
  <si>
    <t>Egypt</t>
  </si>
  <si>
    <t>이집트</t>
  </si>
  <si>
    <t>리비아</t>
  </si>
  <si>
    <t>기타</t>
  </si>
  <si>
    <t>Others</t>
  </si>
  <si>
    <t xml:space="preserve">인도 </t>
  </si>
  <si>
    <t>Total</t>
  </si>
  <si>
    <t>Destination</t>
  </si>
  <si>
    <t>행선지</t>
  </si>
  <si>
    <t>Africa</t>
  </si>
  <si>
    <t>Nationality</t>
  </si>
  <si>
    <t>사우디아라비아</t>
  </si>
  <si>
    <t>콜롬비아</t>
  </si>
  <si>
    <t>요르단</t>
  </si>
  <si>
    <t>파키스탄</t>
  </si>
  <si>
    <t>아르헨티나</t>
  </si>
  <si>
    <t>브라질</t>
  </si>
  <si>
    <t>오스트리아</t>
  </si>
  <si>
    <t>노르웨이</t>
  </si>
  <si>
    <t>포르투갈</t>
  </si>
  <si>
    <t>스페인</t>
  </si>
  <si>
    <t>그리스</t>
  </si>
  <si>
    <t>인도네시아</t>
  </si>
  <si>
    <t>필리핀</t>
  </si>
  <si>
    <t>싱가포르</t>
  </si>
  <si>
    <t>말레이시아</t>
  </si>
  <si>
    <t>쿠웨이트</t>
  </si>
  <si>
    <t>바레인</t>
  </si>
  <si>
    <t>카타르</t>
  </si>
  <si>
    <t>이라크</t>
  </si>
  <si>
    <t>총계</t>
  </si>
  <si>
    <t>교포</t>
  </si>
  <si>
    <t>아시아주</t>
  </si>
  <si>
    <t>Asia</t>
  </si>
  <si>
    <t>91년2월</t>
  </si>
  <si>
    <t>91년3월</t>
  </si>
  <si>
    <t>91년4월</t>
  </si>
  <si>
    <t>91년5월</t>
  </si>
  <si>
    <t>91년6월</t>
  </si>
  <si>
    <t>91년7월</t>
  </si>
  <si>
    <t>91년8월</t>
  </si>
  <si>
    <t>91년9월</t>
  </si>
  <si>
    <t>91년10월</t>
  </si>
  <si>
    <t>91년11월</t>
  </si>
  <si>
    <t>91년12월</t>
  </si>
  <si>
    <t>Norway</t>
  </si>
  <si>
    <t>Colombia</t>
  </si>
  <si>
    <t xml:space="preserve">  Visitor Arrivals/Korean Departures by Month, 1991</t>
  </si>
  <si>
    <r>
      <t>Feb</t>
    </r>
  </si>
  <si>
    <r>
      <t>Mar</t>
    </r>
  </si>
  <si>
    <r>
      <t>Apr</t>
    </r>
  </si>
  <si>
    <r>
      <t>May</t>
    </r>
  </si>
  <si>
    <r>
      <t>Jun</t>
    </r>
  </si>
  <si>
    <r>
      <t>Jul</t>
    </r>
  </si>
  <si>
    <r>
      <t>Aug</t>
    </r>
  </si>
  <si>
    <r>
      <t>Sep</t>
    </r>
  </si>
  <si>
    <r>
      <t>Oct</t>
    </r>
  </si>
  <si>
    <r>
      <t>Nov</t>
    </r>
  </si>
  <si>
    <r>
      <t>Dec</t>
    </r>
  </si>
  <si>
    <t>1991년</t>
  </si>
  <si>
    <t>● 출국(Korean Departures)</t>
  </si>
  <si>
    <t>국적</t>
  </si>
  <si>
    <t>91년1월</t>
  </si>
  <si>
    <r>
      <t>J</t>
    </r>
    <r>
      <rPr>
        <sz val="11"/>
        <rFont val="돋움"/>
        <family val="3"/>
      </rPr>
      <t>an</t>
    </r>
  </si>
  <si>
    <t>Iran</t>
  </si>
  <si>
    <t>Pakistan</t>
  </si>
  <si>
    <t>Israel</t>
  </si>
  <si>
    <t>Saudi Arabia</t>
  </si>
  <si>
    <t>Brazil</t>
  </si>
  <si>
    <t>Argentina</t>
  </si>
  <si>
    <t>Austria</t>
  </si>
  <si>
    <t>Spain</t>
  </si>
  <si>
    <t>Singapore</t>
  </si>
  <si>
    <t>Indonesia</t>
  </si>
  <si>
    <t>Malaysia</t>
  </si>
  <si>
    <t>Bahrain</t>
  </si>
  <si>
    <t>Jordan</t>
  </si>
  <si>
    <t>Kuwait</t>
  </si>
  <si>
    <t>Iraq</t>
  </si>
  <si>
    <t>Qatar</t>
  </si>
  <si>
    <t>France</t>
  </si>
  <si>
    <t>독일</t>
  </si>
  <si>
    <t>Germany</t>
  </si>
  <si>
    <t>영국</t>
  </si>
  <si>
    <t>Libya</t>
  </si>
  <si>
    <t>● 입국(Visitor Arrivals)</t>
  </si>
  <si>
    <t>Philippines</t>
  </si>
  <si>
    <t>Overseas Korean</t>
  </si>
  <si>
    <t>U.A.E.</t>
  </si>
  <si>
    <t>U.K.</t>
  </si>
  <si>
    <t xml:space="preserve"> [월별·국가별 출입국 (1991)]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</si>
</sst>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??_-;_-@_-"/>
    <numFmt numFmtId="178" formatCode="#,##0.0"/>
    <numFmt numFmtId="179" formatCode="#,##0_);[Red]\(#,##0\)"/>
  </numFmts>
  <fonts count="7">
    <font>
      <sz val="11"/>
      <name val="돋움"/>
      <family val="3"/>
    </font>
    <font>
      <sz val="10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b/>
      <sz val="20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5" fillId="0" borderId="0" xfId="17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3" fontId="6" fillId="0" borderId="0" xfId="17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3" fontId="6" fillId="2" borderId="2" xfId="17" applyNumberFormat="1" applyFont="1" applyFill="1" applyBorder="1" applyAlignment="1">
      <alignment horizontal="center"/>
    </xf>
    <xf numFmtId="3" fontId="6" fillId="2" borderId="0" xfId="17" applyNumberFormat="1" applyFont="1" applyFill="1" applyBorder="1" applyAlignment="1">
      <alignment horizontal="center"/>
    </xf>
    <xf numFmtId="3" fontId="6" fillId="2" borderId="0" xfId="17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17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0" fillId="0" borderId="5" xfId="17" applyNumberFormat="1" applyFont="1" applyFill="1" applyBorder="1" applyAlignment="1">
      <alignment horizontal="center"/>
    </xf>
    <xf numFmtId="3" fontId="0" fillId="0" borderId="6" xfId="17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179" fontId="0" fillId="0" borderId="8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10" xfId="17" applyNumberFormat="1" applyFont="1" applyFill="1" applyBorder="1" applyAlignment="1">
      <alignment horizontal="center"/>
    </xf>
    <xf numFmtId="3" fontId="0" fillId="0" borderId="11" xfId="17" applyNumberFormat="1" applyFont="1" applyFill="1" applyBorder="1" applyAlignment="1">
      <alignment horizontal="center"/>
    </xf>
    <xf numFmtId="3" fontId="0" fillId="0" borderId="10" xfId="17" applyNumberFormat="1" applyFont="1" applyFill="1" applyBorder="1" applyAlignment="1">
      <alignment/>
    </xf>
    <xf numFmtId="179" fontId="0" fillId="0" borderId="10" xfId="17" applyNumberFormat="1" applyFont="1" applyFill="1" applyBorder="1" applyAlignment="1">
      <alignment/>
    </xf>
    <xf numFmtId="3" fontId="0" fillId="0" borderId="11" xfId="17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6" fillId="2" borderId="13" xfId="17" applyNumberFormat="1" applyFont="1" applyFill="1" applyBorder="1" applyAlignment="1">
      <alignment vertical="center"/>
    </xf>
    <xf numFmtId="3" fontId="0" fillId="0" borderId="14" xfId="17" applyNumberFormat="1" applyFont="1" applyFill="1" applyBorder="1" applyAlignment="1">
      <alignment vertical="center"/>
    </xf>
    <xf numFmtId="3" fontId="0" fillId="0" borderId="15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14" xfId="17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1">
      <selection activeCell="A4" sqref="A4"/>
    </sheetView>
  </sheetViews>
  <sheetFormatPr defaultColWidth="8.88671875" defaultRowHeight="13.5"/>
  <cols>
    <col min="1" max="1" width="10.6640625" style="1" customWidth="1"/>
    <col min="2" max="2" width="13.4453125" style="1" customWidth="1"/>
    <col min="3" max="3" width="10.5546875" style="10" bestFit="1" customWidth="1"/>
    <col min="4" max="4" width="8.4453125" style="22" bestFit="1" customWidth="1"/>
    <col min="5" max="5" width="8.4453125" style="24" bestFit="1" customWidth="1"/>
    <col min="6" max="8" width="7.77734375" style="22" bestFit="1" customWidth="1"/>
    <col min="9" max="10" width="8.4453125" style="24" bestFit="1" customWidth="1"/>
    <col min="11" max="12" width="7.77734375" style="22" bestFit="1" customWidth="1"/>
    <col min="13" max="13" width="8.5546875" style="24" bestFit="1" customWidth="1"/>
    <col min="14" max="15" width="8.5546875" style="22" bestFit="1" customWidth="1"/>
    <col min="16" max="16384" width="8.77734375" style="23" customWidth="1"/>
  </cols>
  <sheetData>
    <row r="1" spans="1:15" s="7" customFormat="1" ht="25.5">
      <c r="A1" s="4" t="s">
        <v>146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7" customFormat="1" ht="26.25" customHeight="1">
      <c r="A2" s="4" t="s">
        <v>103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3" ht="14.25">
      <c r="A3" s="8"/>
      <c r="B3" s="9"/>
      <c r="E3" s="22"/>
      <c r="I3" s="22"/>
      <c r="J3" s="22"/>
      <c r="M3" s="22"/>
    </row>
    <row r="4" spans="1:15" s="12" customFormat="1" ht="25.5">
      <c r="A4" s="4" t="s">
        <v>141</v>
      </c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2.75" customHeight="1" thickBot="1">
      <c r="B5" s="9"/>
    </row>
    <row r="6" spans="1:15" s="25" customFormat="1" ht="13.5">
      <c r="A6" s="19"/>
      <c r="B6" s="29"/>
      <c r="C6" s="30"/>
      <c r="D6" s="31"/>
      <c r="E6" s="32"/>
      <c r="F6" s="31"/>
      <c r="G6" s="31"/>
      <c r="H6" s="31"/>
      <c r="I6" s="32"/>
      <c r="J6" s="32"/>
      <c r="K6" s="31"/>
      <c r="L6" s="31"/>
      <c r="M6" s="32"/>
      <c r="N6" s="31"/>
      <c r="O6" s="33"/>
    </row>
    <row r="7" spans="1:15" ht="13.5">
      <c r="A7" s="21" t="s">
        <v>117</v>
      </c>
      <c r="B7" s="2" t="s">
        <v>66</v>
      </c>
      <c r="C7" s="15" t="s">
        <v>115</v>
      </c>
      <c r="D7" s="34" t="s">
        <v>118</v>
      </c>
      <c r="E7" s="34" t="s">
        <v>90</v>
      </c>
      <c r="F7" s="34" t="s">
        <v>91</v>
      </c>
      <c r="G7" s="34" t="s">
        <v>92</v>
      </c>
      <c r="H7" s="34" t="s">
        <v>93</v>
      </c>
      <c r="I7" s="34" t="s">
        <v>94</v>
      </c>
      <c r="J7" s="34" t="s">
        <v>95</v>
      </c>
      <c r="K7" s="34" t="s">
        <v>96</v>
      </c>
      <c r="L7" s="34" t="s">
        <v>97</v>
      </c>
      <c r="M7" s="34" t="s">
        <v>98</v>
      </c>
      <c r="N7" s="34" t="s">
        <v>99</v>
      </c>
      <c r="O7" s="35" t="s">
        <v>100</v>
      </c>
    </row>
    <row r="8" spans="1:15" s="25" customFormat="1" ht="14.25" thickBot="1">
      <c r="A8" s="13"/>
      <c r="B8" s="26"/>
      <c r="C8" s="14" t="s">
        <v>62</v>
      </c>
      <c r="D8" s="27" t="s">
        <v>119</v>
      </c>
      <c r="E8" s="27" t="s">
        <v>104</v>
      </c>
      <c r="F8" s="27" t="s">
        <v>105</v>
      </c>
      <c r="G8" s="27" t="s">
        <v>106</v>
      </c>
      <c r="H8" s="27" t="s">
        <v>107</v>
      </c>
      <c r="I8" s="27" t="s">
        <v>108</v>
      </c>
      <c r="J8" s="27" t="s">
        <v>109</v>
      </c>
      <c r="K8" s="27" t="s">
        <v>110</v>
      </c>
      <c r="L8" s="27" t="s">
        <v>111</v>
      </c>
      <c r="M8" s="27" t="s">
        <v>112</v>
      </c>
      <c r="N8" s="27" t="s">
        <v>113</v>
      </c>
      <c r="O8" s="28" t="s">
        <v>114</v>
      </c>
    </row>
    <row r="9" spans="1:15" ht="15" customHeight="1" thickTop="1">
      <c r="A9" s="20" t="s">
        <v>88</v>
      </c>
      <c r="B9" s="3" t="s">
        <v>89</v>
      </c>
      <c r="C9" s="16">
        <f aca="true" t="shared" si="0" ref="C9:C23">SUM(D9:O9)</f>
        <v>2247918</v>
      </c>
      <c r="D9" s="36">
        <f>SUM(D10:D24)</f>
        <v>140553</v>
      </c>
      <c r="E9" s="37">
        <f>SUM(E10:E24)</f>
        <v>172188</v>
      </c>
      <c r="F9" s="36">
        <f aca="true" t="shared" si="1" ref="F9:O9">SUM(F10:F23)</f>
        <v>163251</v>
      </c>
      <c r="G9" s="36">
        <f t="shared" si="1"/>
        <v>173439</v>
      </c>
      <c r="H9" s="36">
        <f t="shared" si="1"/>
        <v>193108</v>
      </c>
      <c r="I9" s="37">
        <f t="shared" si="1"/>
        <v>193005</v>
      </c>
      <c r="J9" s="37">
        <f t="shared" si="1"/>
        <v>184766</v>
      </c>
      <c r="K9" s="36">
        <f t="shared" si="1"/>
        <v>208077</v>
      </c>
      <c r="L9" s="36">
        <f t="shared" si="1"/>
        <v>197597</v>
      </c>
      <c r="M9" s="37">
        <f t="shared" si="1"/>
        <v>222924</v>
      </c>
      <c r="N9" s="36">
        <f t="shared" si="1"/>
        <v>204097</v>
      </c>
      <c r="O9" s="38">
        <f t="shared" si="1"/>
        <v>194913</v>
      </c>
    </row>
    <row r="10" spans="1:15" ht="15" customHeight="1">
      <c r="A10" s="21" t="s">
        <v>1</v>
      </c>
      <c r="B10" s="2" t="s">
        <v>0</v>
      </c>
      <c r="C10" s="16">
        <f t="shared" si="0"/>
        <v>1455090</v>
      </c>
      <c r="D10" s="36">
        <v>89784</v>
      </c>
      <c r="E10" s="39">
        <v>93160</v>
      </c>
      <c r="F10" s="36">
        <v>103855</v>
      </c>
      <c r="G10" s="36">
        <v>109882</v>
      </c>
      <c r="H10" s="36">
        <v>130227</v>
      </c>
      <c r="I10" s="37">
        <v>135487</v>
      </c>
      <c r="J10" s="39">
        <v>122036</v>
      </c>
      <c r="K10" s="36">
        <v>140779</v>
      </c>
      <c r="L10" s="36">
        <v>139444</v>
      </c>
      <c r="M10" s="37">
        <v>150737</v>
      </c>
      <c r="N10" s="36">
        <v>134708</v>
      </c>
      <c r="O10" s="38">
        <v>104991</v>
      </c>
    </row>
    <row r="11" spans="1:15" ht="15" customHeight="1">
      <c r="A11" s="21" t="s">
        <v>3</v>
      </c>
      <c r="B11" s="2" t="s">
        <v>2</v>
      </c>
      <c r="C11" s="16">
        <f t="shared" si="0"/>
        <v>281349</v>
      </c>
      <c r="D11" s="36">
        <v>21123</v>
      </c>
      <c r="E11" s="39">
        <v>27919</v>
      </c>
      <c r="F11" s="36">
        <v>21963</v>
      </c>
      <c r="G11" s="36">
        <v>26045</v>
      </c>
      <c r="H11" s="36">
        <v>22032</v>
      </c>
      <c r="I11" s="37">
        <v>19091</v>
      </c>
      <c r="J11" s="37">
        <v>24410</v>
      </c>
      <c r="K11" s="36">
        <v>23544</v>
      </c>
      <c r="L11" s="36">
        <v>18178</v>
      </c>
      <c r="M11" s="37">
        <v>24506</v>
      </c>
      <c r="N11" s="36">
        <v>21629</v>
      </c>
      <c r="O11" s="38">
        <v>30909</v>
      </c>
    </row>
    <row r="12" spans="1:15" ht="15" customHeight="1">
      <c r="A12" s="21" t="s">
        <v>10</v>
      </c>
      <c r="B12" s="2" t="s">
        <v>142</v>
      </c>
      <c r="C12" s="16">
        <f t="shared" si="0"/>
        <v>143932</v>
      </c>
      <c r="D12" s="36">
        <v>7652</v>
      </c>
      <c r="E12" s="39">
        <v>12954</v>
      </c>
      <c r="F12" s="36">
        <v>8793</v>
      </c>
      <c r="G12" s="36">
        <v>8842</v>
      </c>
      <c r="H12" s="36">
        <v>10877</v>
      </c>
      <c r="I12" s="37">
        <v>10714</v>
      </c>
      <c r="J12" s="37">
        <v>10531</v>
      </c>
      <c r="K12" s="36">
        <v>11723</v>
      </c>
      <c r="L12" s="36">
        <v>11023</v>
      </c>
      <c r="M12" s="37">
        <v>13586</v>
      </c>
      <c r="N12" s="36">
        <v>15685</v>
      </c>
      <c r="O12" s="38">
        <v>21552</v>
      </c>
    </row>
    <row r="13" spans="1:15" ht="15" customHeight="1">
      <c r="A13" s="21" t="s">
        <v>5</v>
      </c>
      <c r="B13" s="2" t="s">
        <v>4</v>
      </c>
      <c r="C13" s="16">
        <f t="shared" si="0"/>
        <v>72675</v>
      </c>
      <c r="D13" s="36">
        <v>4686</v>
      </c>
      <c r="E13" s="39">
        <v>10793</v>
      </c>
      <c r="F13" s="36">
        <v>7327</v>
      </c>
      <c r="G13" s="36">
        <v>4077</v>
      </c>
      <c r="H13" s="36">
        <v>4276</v>
      </c>
      <c r="I13" s="37">
        <v>4855</v>
      </c>
      <c r="J13" s="37">
        <v>5450</v>
      </c>
      <c r="K13" s="36">
        <v>7903</v>
      </c>
      <c r="L13" s="36">
        <v>4584</v>
      </c>
      <c r="M13" s="37">
        <v>5326</v>
      </c>
      <c r="N13" s="36">
        <v>5075</v>
      </c>
      <c r="O13" s="38">
        <v>8323</v>
      </c>
    </row>
    <row r="14" spans="1:15" ht="15" customHeight="1">
      <c r="A14" s="21" t="s">
        <v>7</v>
      </c>
      <c r="B14" s="2" t="s">
        <v>6</v>
      </c>
      <c r="C14" s="16">
        <f t="shared" si="0"/>
        <v>38289</v>
      </c>
      <c r="D14" s="36">
        <v>2135</v>
      </c>
      <c r="E14" s="39">
        <v>3488</v>
      </c>
      <c r="F14" s="36">
        <v>2585</v>
      </c>
      <c r="G14" s="36">
        <v>3671</v>
      </c>
      <c r="H14" s="36">
        <v>3265</v>
      </c>
      <c r="I14" s="37">
        <v>2428</v>
      </c>
      <c r="J14" s="37">
        <v>2903</v>
      </c>
      <c r="K14" s="36">
        <v>3148</v>
      </c>
      <c r="L14" s="36">
        <v>2893</v>
      </c>
      <c r="M14" s="37">
        <v>4435</v>
      </c>
      <c r="N14" s="36">
        <v>3527</v>
      </c>
      <c r="O14" s="38">
        <v>3811</v>
      </c>
    </row>
    <row r="15" spans="1:15" ht="15" customHeight="1">
      <c r="A15" s="21" t="s">
        <v>61</v>
      </c>
      <c r="B15" s="2" t="s">
        <v>15</v>
      </c>
      <c r="C15" s="16">
        <f t="shared" si="0"/>
        <v>30190</v>
      </c>
      <c r="D15" s="36">
        <v>2377</v>
      </c>
      <c r="E15" s="39">
        <v>3817</v>
      </c>
      <c r="F15" s="36">
        <v>2112</v>
      </c>
      <c r="G15" s="36">
        <v>2568</v>
      </c>
      <c r="H15" s="36">
        <v>2177</v>
      </c>
      <c r="I15" s="37">
        <v>2433</v>
      </c>
      <c r="J15" s="37">
        <v>2145</v>
      </c>
      <c r="K15" s="40">
        <v>2459</v>
      </c>
      <c r="L15" s="36">
        <v>2197</v>
      </c>
      <c r="M15" s="37">
        <v>2823</v>
      </c>
      <c r="N15" s="36">
        <v>2642</v>
      </c>
      <c r="O15" s="38">
        <v>2440</v>
      </c>
    </row>
    <row r="16" spans="1:15" ht="15" customHeight="1">
      <c r="A16" s="21" t="s">
        <v>14</v>
      </c>
      <c r="B16" s="2" t="s">
        <v>13</v>
      </c>
      <c r="C16" s="16">
        <f t="shared" si="0"/>
        <v>30178</v>
      </c>
      <c r="D16" s="36">
        <v>1597</v>
      </c>
      <c r="E16" s="39">
        <v>2731</v>
      </c>
      <c r="F16" s="36">
        <v>2244</v>
      </c>
      <c r="G16" s="36">
        <v>3260</v>
      </c>
      <c r="H16" s="36">
        <v>3438</v>
      </c>
      <c r="I16" s="37">
        <v>2780</v>
      </c>
      <c r="J16" s="37">
        <v>1764</v>
      </c>
      <c r="K16" s="36">
        <v>1903</v>
      </c>
      <c r="L16" s="36">
        <v>2461</v>
      </c>
      <c r="M16" s="37">
        <v>2435</v>
      </c>
      <c r="N16" s="36">
        <v>2609</v>
      </c>
      <c r="O16" s="38">
        <v>2956</v>
      </c>
    </row>
    <row r="17" spans="1:15" ht="15" customHeight="1">
      <c r="A17" s="21" t="s">
        <v>12</v>
      </c>
      <c r="B17" s="2" t="s">
        <v>11</v>
      </c>
      <c r="C17" s="16">
        <f t="shared" si="0"/>
        <v>23562</v>
      </c>
      <c r="D17" s="36">
        <v>1330</v>
      </c>
      <c r="E17" s="39">
        <v>1898</v>
      </c>
      <c r="F17" s="36">
        <v>1345</v>
      </c>
      <c r="G17" s="36">
        <v>1941</v>
      </c>
      <c r="H17" s="36">
        <v>1806</v>
      </c>
      <c r="I17" s="37">
        <v>2286</v>
      </c>
      <c r="J17" s="39">
        <v>1969</v>
      </c>
      <c r="K17" s="36">
        <v>2555</v>
      </c>
      <c r="L17" s="36">
        <v>1904</v>
      </c>
      <c r="M17" s="37">
        <v>2676</v>
      </c>
      <c r="N17" s="36">
        <v>2112</v>
      </c>
      <c r="O17" s="38">
        <v>1740</v>
      </c>
    </row>
    <row r="18" spans="1:15" ht="15" customHeight="1">
      <c r="A18" s="21" t="s">
        <v>9</v>
      </c>
      <c r="B18" s="2" t="s">
        <v>8</v>
      </c>
      <c r="C18" s="16">
        <f t="shared" si="0"/>
        <v>23110</v>
      </c>
      <c r="D18" s="36">
        <v>1715</v>
      </c>
      <c r="E18" s="39">
        <v>2866</v>
      </c>
      <c r="F18" s="36">
        <v>2267</v>
      </c>
      <c r="G18" s="36">
        <v>1857</v>
      </c>
      <c r="H18" s="36">
        <v>2170</v>
      </c>
      <c r="I18" s="37">
        <v>1818</v>
      </c>
      <c r="J18" s="37">
        <v>1366</v>
      </c>
      <c r="K18" s="36">
        <v>1571</v>
      </c>
      <c r="L18" s="36">
        <v>1780</v>
      </c>
      <c r="M18" s="37">
        <v>2198</v>
      </c>
      <c r="N18" s="36">
        <v>1910</v>
      </c>
      <c r="O18" s="38">
        <v>1592</v>
      </c>
    </row>
    <row r="19" spans="1:15" ht="15" customHeight="1">
      <c r="A19" s="21" t="s">
        <v>16</v>
      </c>
      <c r="B19" s="2" t="s">
        <v>120</v>
      </c>
      <c r="C19" s="16">
        <f t="shared" si="0"/>
        <v>10670</v>
      </c>
      <c r="D19" s="36">
        <v>638</v>
      </c>
      <c r="E19" s="39">
        <v>679</v>
      </c>
      <c r="F19" s="36">
        <v>803</v>
      </c>
      <c r="G19" s="36">
        <v>1133</v>
      </c>
      <c r="H19" s="36">
        <v>1214</v>
      </c>
      <c r="I19" s="37">
        <v>458</v>
      </c>
      <c r="J19" s="37">
        <v>608</v>
      </c>
      <c r="K19" s="36">
        <v>732</v>
      </c>
      <c r="L19" s="36">
        <v>905</v>
      </c>
      <c r="M19" s="37">
        <v>1427</v>
      </c>
      <c r="N19" s="36">
        <v>1305</v>
      </c>
      <c r="O19" s="38">
        <v>768</v>
      </c>
    </row>
    <row r="20" spans="1:15" ht="15" customHeight="1">
      <c r="A20" s="21" t="s">
        <v>70</v>
      </c>
      <c r="B20" s="2" t="s">
        <v>121</v>
      </c>
      <c r="C20" s="16">
        <f t="shared" si="0"/>
        <v>10097</v>
      </c>
      <c r="D20" s="36">
        <v>433</v>
      </c>
      <c r="E20" s="39">
        <v>827</v>
      </c>
      <c r="F20" s="36">
        <v>778</v>
      </c>
      <c r="G20" s="36">
        <v>700</v>
      </c>
      <c r="H20" s="36">
        <v>764</v>
      </c>
      <c r="I20" s="37">
        <v>669</v>
      </c>
      <c r="J20" s="37">
        <v>752</v>
      </c>
      <c r="K20" s="36">
        <v>1010</v>
      </c>
      <c r="L20" s="36">
        <v>701</v>
      </c>
      <c r="M20" s="37">
        <v>1124</v>
      </c>
      <c r="N20" s="36">
        <v>892</v>
      </c>
      <c r="O20" s="38">
        <v>1447</v>
      </c>
    </row>
    <row r="21" spans="1:15" ht="15" customHeight="1">
      <c r="A21" s="21" t="s">
        <v>17</v>
      </c>
      <c r="B21" s="2" t="s">
        <v>122</v>
      </c>
      <c r="C21" s="16">
        <f t="shared" si="0"/>
        <v>3986</v>
      </c>
      <c r="D21" s="36">
        <v>277</v>
      </c>
      <c r="E21" s="39">
        <v>326</v>
      </c>
      <c r="F21" s="36">
        <v>243</v>
      </c>
      <c r="G21" s="36">
        <v>276</v>
      </c>
      <c r="H21" s="36">
        <v>412</v>
      </c>
      <c r="I21" s="37">
        <v>349</v>
      </c>
      <c r="J21" s="37">
        <v>269</v>
      </c>
      <c r="K21" s="36">
        <v>379</v>
      </c>
      <c r="L21" s="36">
        <v>309</v>
      </c>
      <c r="M21" s="37">
        <v>459</v>
      </c>
      <c r="N21" s="36">
        <v>380</v>
      </c>
      <c r="O21" s="38">
        <v>307</v>
      </c>
    </row>
    <row r="22" spans="1:15" ht="15" customHeight="1">
      <c r="A22" s="21" t="s">
        <v>67</v>
      </c>
      <c r="B22" s="2" t="s">
        <v>123</v>
      </c>
      <c r="C22" s="16">
        <f t="shared" si="0"/>
        <v>1016</v>
      </c>
      <c r="D22" s="36">
        <v>24</v>
      </c>
      <c r="E22" s="39">
        <v>7</v>
      </c>
      <c r="F22" s="36">
        <v>46</v>
      </c>
      <c r="G22" s="36">
        <v>52</v>
      </c>
      <c r="H22" s="36">
        <v>142</v>
      </c>
      <c r="I22" s="37">
        <v>96</v>
      </c>
      <c r="J22" s="37">
        <v>93</v>
      </c>
      <c r="K22" s="36">
        <v>150</v>
      </c>
      <c r="L22" s="36">
        <v>120</v>
      </c>
      <c r="M22" s="37">
        <v>81</v>
      </c>
      <c r="N22" s="36">
        <v>137</v>
      </c>
      <c r="O22" s="38">
        <v>68</v>
      </c>
    </row>
    <row r="23" spans="1:15" ht="15" customHeight="1">
      <c r="A23" s="21" t="s">
        <v>59</v>
      </c>
      <c r="B23" s="2" t="s">
        <v>60</v>
      </c>
      <c r="C23" s="16">
        <f t="shared" si="0"/>
        <v>123774</v>
      </c>
      <c r="D23" s="36">
        <v>6782</v>
      </c>
      <c r="E23" s="39">
        <v>10723</v>
      </c>
      <c r="F23" s="36">
        <v>8890</v>
      </c>
      <c r="G23" s="36">
        <v>9135</v>
      </c>
      <c r="H23" s="36">
        <v>10308</v>
      </c>
      <c r="I23" s="37">
        <v>9541</v>
      </c>
      <c r="J23" s="37">
        <v>10470</v>
      </c>
      <c r="K23" s="36">
        <v>10221</v>
      </c>
      <c r="L23" s="36">
        <v>11098</v>
      </c>
      <c r="M23" s="37">
        <v>11111</v>
      </c>
      <c r="N23" s="36">
        <v>11486</v>
      </c>
      <c r="O23" s="38">
        <v>14009</v>
      </c>
    </row>
    <row r="24" spans="1:15" ht="15" customHeight="1">
      <c r="A24" s="21"/>
      <c r="B24" s="2"/>
      <c r="C24" s="16"/>
      <c r="D24" s="36"/>
      <c r="E24" s="37"/>
      <c r="F24" s="36"/>
      <c r="G24" s="36"/>
      <c r="H24" s="36"/>
      <c r="I24" s="37"/>
      <c r="J24" s="37"/>
      <c r="K24" s="36"/>
      <c r="L24" s="36"/>
      <c r="M24" s="37"/>
      <c r="N24" s="36"/>
      <c r="O24" s="38"/>
    </row>
    <row r="25" spans="1:15" ht="15" customHeight="1">
      <c r="A25" s="20" t="s">
        <v>20</v>
      </c>
      <c r="B25" s="3" t="s">
        <v>19</v>
      </c>
      <c r="C25" s="16">
        <f aca="true" t="shared" si="2" ref="C25:C32">SUM(D25:O25)</f>
        <v>358570</v>
      </c>
      <c r="D25" s="36">
        <f aca="true" t="shared" si="3" ref="D25:O25">SUM(D26:D32)</f>
        <v>23252</v>
      </c>
      <c r="E25" s="37">
        <f t="shared" si="3"/>
        <v>24780</v>
      </c>
      <c r="F25" s="36">
        <f t="shared" si="3"/>
        <v>27038</v>
      </c>
      <c r="G25" s="36">
        <f t="shared" si="3"/>
        <v>29353</v>
      </c>
      <c r="H25" s="36">
        <f t="shared" si="3"/>
        <v>31809</v>
      </c>
      <c r="I25" s="37">
        <f t="shared" si="3"/>
        <v>33767</v>
      </c>
      <c r="J25" s="37">
        <f t="shared" si="3"/>
        <v>31875</v>
      </c>
      <c r="K25" s="36">
        <f t="shared" si="3"/>
        <v>31938</v>
      </c>
      <c r="L25" s="36">
        <f t="shared" si="3"/>
        <v>30196</v>
      </c>
      <c r="M25" s="37">
        <f t="shared" si="3"/>
        <v>34628</v>
      </c>
      <c r="N25" s="36">
        <f t="shared" si="3"/>
        <v>31602</v>
      </c>
      <c r="O25" s="38">
        <f t="shared" si="3"/>
        <v>28332</v>
      </c>
    </row>
    <row r="26" spans="1:15" ht="15" customHeight="1">
      <c r="A26" s="21" t="s">
        <v>22</v>
      </c>
      <c r="B26" s="2" t="s">
        <v>21</v>
      </c>
      <c r="C26" s="16">
        <f t="shared" si="2"/>
        <v>315828</v>
      </c>
      <c r="D26" s="36">
        <v>20347</v>
      </c>
      <c r="E26" s="37">
        <v>21519</v>
      </c>
      <c r="F26" s="36">
        <v>23149</v>
      </c>
      <c r="G26" s="36">
        <v>25626</v>
      </c>
      <c r="H26" s="36">
        <v>28096</v>
      </c>
      <c r="I26" s="37">
        <v>30285</v>
      </c>
      <c r="J26" s="37">
        <v>28524</v>
      </c>
      <c r="K26" s="36">
        <v>27911</v>
      </c>
      <c r="L26" s="36">
        <v>26705</v>
      </c>
      <c r="M26" s="37">
        <v>30585</v>
      </c>
      <c r="N26" s="36">
        <v>27893</v>
      </c>
      <c r="O26" s="38">
        <v>25188</v>
      </c>
    </row>
    <row r="27" spans="1:15" ht="15" customHeight="1">
      <c r="A27" s="21" t="s">
        <v>24</v>
      </c>
      <c r="B27" s="2" t="s">
        <v>23</v>
      </c>
      <c r="C27" s="16">
        <f t="shared" si="2"/>
        <v>23179</v>
      </c>
      <c r="D27" s="36">
        <v>1668</v>
      </c>
      <c r="E27" s="37">
        <v>1347</v>
      </c>
      <c r="F27" s="36">
        <v>1936</v>
      </c>
      <c r="G27" s="36">
        <v>2090</v>
      </c>
      <c r="H27" s="36">
        <v>1953</v>
      </c>
      <c r="I27" s="37">
        <v>1967</v>
      </c>
      <c r="J27" s="37">
        <v>1876</v>
      </c>
      <c r="K27" s="36">
        <v>1965</v>
      </c>
      <c r="L27" s="36">
        <v>1834</v>
      </c>
      <c r="M27" s="37">
        <v>2232</v>
      </c>
      <c r="N27" s="36">
        <v>2360</v>
      </c>
      <c r="O27" s="38">
        <v>1951</v>
      </c>
    </row>
    <row r="28" spans="1:15" ht="15" customHeight="1">
      <c r="A28" s="21" t="s">
        <v>72</v>
      </c>
      <c r="B28" s="2" t="s">
        <v>124</v>
      </c>
      <c r="C28" s="16">
        <f t="shared" si="2"/>
        <v>8126</v>
      </c>
      <c r="D28" s="36">
        <v>519</v>
      </c>
      <c r="E28" s="37">
        <v>994</v>
      </c>
      <c r="F28" s="36">
        <v>1039</v>
      </c>
      <c r="G28" s="36">
        <v>707</v>
      </c>
      <c r="H28" s="36">
        <v>724</v>
      </c>
      <c r="I28" s="37">
        <v>747</v>
      </c>
      <c r="J28" s="37">
        <v>523</v>
      </c>
      <c r="K28" s="36">
        <v>806</v>
      </c>
      <c r="L28" s="36">
        <v>664</v>
      </c>
      <c r="M28" s="37">
        <v>630</v>
      </c>
      <c r="N28" s="36">
        <v>305</v>
      </c>
      <c r="O28" s="38">
        <v>468</v>
      </c>
    </row>
    <row r="29" spans="1:15" ht="15" customHeight="1">
      <c r="A29" s="21" t="s">
        <v>26</v>
      </c>
      <c r="B29" s="2" t="s">
        <v>25</v>
      </c>
      <c r="C29" s="16">
        <f t="shared" si="2"/>
        <v>2665</v>
      </c>
      <c r="D29" s="36">
        <v>115</v>
      </c>
      <c r="E29" s="37">
        <v>173</v>
      </c>
      <c r="F29" s="36">
        <v>276</v>
      </c>
      <c r="G29" s="36">
        <v>223</v>
      </c>
      <c r="H29" s="36">
        <v>256</v>
      </c>
      <c r="I29" s="37">
        <v>229</v>
      </c>
      <c r="J29" s="37">
        <v>200</v>
      </c>
      <c r="K29" s="36">
        <v>386</v>
      </c>
      <c r="L29" s="36">
        <v>174</v>
      </c>
      <c r="M29" s="37">
        <v>294</v>
      </c>
      <c r="N29" s="40">
        <v>191</v>
      </c>
      <c r="O29" s="38">
        <v>148</v>
      </c>
    </row>
    <row r="30" spans="1:15" ht="15" customHeight="1">
      <c r="A30" s="21" t="s">
        <v>71</v>
      </c>
      <c r="B30" s="2" t="s">
        <v>125</v>
      </c>
      <c r="C30" s="16">
        <f t="shared" si="2"/>
        <v>1718</v>
      </c>
      <c r="D30" s="36">
        <v>86</v>
      </c>
      <c r="E30" s="37">
        <v>134</v>
      </c>
      <c r="F30" s="36">
        <v>97</v>
      </c>
      <c r="G30" s="36">
        <v>155</v>
      </c>
      <c r="H30" s="36">
        <v>180</v>
      </c>
      <c r="I30" s="37">
        <v>103</v>
      </c>
      <c r="J30" s="37">
        <v>144</v>
      </c>
      <c r="K30" s="36">
        <v>195</v>
      </c>
      <c r="L30" s="36">
        <v>168</v>
      </c>
      <c r="M30" s="37">
        <v>201</v>
      </c>
      <c r="N30" s="36">
        <v>156</v>
      </c>
      <c r="O30" s="38">
        <v>99</v>
      </c>
    </row>
    <row r="31" spans="1:15" ht="15" customHeight="1">
      <c r="A31" s="21" t="s">
        <v>68</v>
      </c>
      <c r="B31" s="2" t="s">
        <v>102</v>
      </c>
      <c r="C31" s="16">
        <f t="shared" si="2"/>
        <v>1183</v>
      </c>
      <c r="D31" s="36">
        <v>96</v>
      </c>
      <c r="E31" s="37">
        <v>93</v>
      </c>
      <c r="F31" s="36">
        <v>115</v>
      </c>
      <c r="G31" s="36">
        <v>90</v>
      </c>
      <c r="H31" s="36">
        <v>111</v>
      </c>
      <c r="I31" s="37">
        <v>91</v>
      </c>
      <c r="J31" s="37">
        <v>100</v>
      </c>
      <c r="K31" s="36">
        <v>78</v>
      </c>
      <c r="L31" s="36">
        <v>96</v>
      </c>
      <c r="M31" s="37">
        <v>110</v>
      </c>
      <c r="N31" s="36">
        <v>135</v>
      </c>
      <c r="O31" s="38">
        <v>68</v>
      </c>
    </row>
    <row r="32" spans="1:15" ht="15" customHeight="1">
      <c r="A32" s="21" t="s">
        <v>59</v>
      </c>
      <c r="B32" s="2" t="s">
        <v>60</v>
      </c>
      <c r="C32" s="16">
        <f t="shared" si="2"/>
        <v>5871</v>
      </c>
      <c r="D32" s="36">
        <v>421</v>
      </c>
      <c r="E32" s="37">
        <v>520</v>
      </c>
      <c r="F32" s="36">
        <v>426</v>
      </c>
      <c r="G32" s="36">
        <v>462</v>
      </c>
      <c r="H32" s="36">
        <v>489</v>
      </c>
      <c r="I32" s="37">
        <v>345</v>
      </c>
      <c r="J32" s="37">
        <v>508</v>
      </c>
      <c r="K32" s="36">
        <v>597</v>
      </c>
      <c r="L32" s="36">
        <v>555</v>
      </c>
      <c r="M32" s="37">
        <v>576</v>
      </c>
      <c r="N32" s="36">
        <v>562</v>
      </c>
      <c r="O32" s="38">
        <v>410</v>
      </c>
    </row>
    <row r="33" spans="1:15" ht="15" customHeight="1">
      <c r="A33" s="21"/>
      <c r="B33" s="2"/>
      <c r="C33" s="16"/>
      <c r="D33" s="36"/>
      <c r="E33" s="37"/>
      <c r="F33" s="36"/>
      <c r="G33" s="36"/>
      <c r="H33" s="36"/>
      <c r="I33" s="37"/>
      <c r="J33" s="37"/>
      <c r="K33" s="36"/>
      <c r="L33" s="36"/>
      <c r="M33" s="37"/>
      <c r="N33" s="36"/>
      <c r="O33" s="38"/>
    </row>
    <row r="34" spans="1:15" ht="15" customHeight="1">
      <c r="A34" s="20" t="s">
        <v>28</v>
      </c>
      <c r="B34" s="3" t="s">
        <v>27</v>
      </c>
      <c r="C34" s="16">
        <f aca="true" t="shared" si="4" ref="C34:C49">SUM(D34:O34)</f>
        <v>247312</v>
      </c>
      <c r="D34" s="36">
        <f aca="true" t="shared" si="5" ref="D34:O34">SUM(D35:D49)</f>
        <v>14794</v>
      </c>
      <c r="E34" s="37">
        <f t="shared" si="5"/>
        <v>19669</v>
      </c>
      <c r="F34" s="36">
        <f t="shared" si="5"/>
        <v>18896</v>
      </c>
      <c r="G34" s="36">
        <f t="shared" si="5"/>
        <v>21875</v>
      </c>
      <c r="H34" s="36">
        <f t="shared" si="5"/>
        <v>20011</v>
      </c>
      <c r="I34" s="36">
        <f t="shared" si="5"/>
        <v>17343</v>
      </c>
      <c r="J34" s="37">
        <f t="shared" si="5"/>
        <v>17706</v>
      </c>
      <c r="K34" s="36">
        <f t="shared" si="5"/>
        <v>22213</v>
      </c>
      <c r="L34" s="36">
        <f t="shared" si="5"/>
        <v>19428</v>
      </c>
      <c r="M34" s="37">
        <f t="shared" si="5"/>
        <v>27728</v>
      </c>
      <c r="N34" s="36">
        <f t="shared" si="5"/>
        <v>26908</v>
      </c>
      <c r="O34" s="38">
        <f t="shared" si="5"/>
        <v>20741</v>
      </c>
    </row>
    <row r="35" spans="1:15" ht="15" customHeight="1">
      <c r="A35" s="21" t="s">
        <v>30</v>
      </c>
      <c r="B35" s="2" t="s">
        <v>29</v>
      </c>
      <c r="C35" s="16">
        <f t="shared" si="4"/>
        <v>35848</v>
      </c>
      <c r="D35" s="36">
        <v>2460</v>
      </c>
      <c r="E35" s="37">
        <v>2602</v>
      </c>
      <c r="F35" s="39">
        <v>3028</v>
      </c>
      <c r="G35" s="36">
        <v>3070</v>
      </c>
      <c r="H35" s="36">
        <v>2743</v>
      </c>
      <c r="I35" s="37">
        <v>2483</v>
      </c>
      <c r="J35" s="37">
        <v>2732</v>
      </c>
      <c r="K35" s="36">
        <v>4328</v>
      </c>
      <c r="L35" s="36">
        <v>2988</v>
      </c>
      <c r="M35" s="39">
        <v>3479</v>
      </c>
      <c r="N35" s="36">
        <v>3615</v>
      </c>
      <c r="O35" s="38">
        <v>2320</v>
      </c>
    </row>
    <row r="36" spans="1:15" ht="15" customHeight="1">
      <c r="A36" s="21" t="s">
        <v>32</v>
      </c>
      <c r="B36" s="2" t="s">
        <v>31</v>
      </c>
      <c r="C36" s="16">
        <f t="shared" si="4"/>
        <v>35314</v>
      </c>
      <c r="D36" s="36">
        <v>2046</v>
      </c>
      <c r="E36" s="37">
        <v>3215</v>
      </c>
      <c r="F36" s="39">
        <v>2915</v>
      </c>
      <c r="G36" s="36">
        <v>3273</v>
      </c>
      <c r="H36" s="36">
        <v>2919</v>
      </c>
      <c r="I36" s="37">
        <v>2446</v>
      </c>
      <c r="J36" s="37">
        <v>3561</v>
      </c>
      <c r="K36" s="36">
        <v>2972</v>
      </c>
      <c r="L36" s="36">
        <v>2956</v>
      </c>
      <c r="M36" s="39">
        <v>3717</v>
      </c>
      <c r="N36" s="36">
        <v>3284</v>
      </c>
      <c r="O36" s="38">
        <v>2010</v>
      </c>
    </row>
    <row r="37" spans="1:15" ht="15" customHeight="1">
      <c r="A37" s="21" t="s">
        <v>34</v>
      </c>
      <c r="B37" s="2" t="s">
        <v>33</v>
      </c>
      <c r="C37" s="16">
        <f t="shared" si="4"/>
        <v>18982</v>
      </c>
      <c r="D37" s="36">
        <v>1275</v>
      </c>
      <c r="E37" s="37">
        <v>1351</v>
      </c>
      <c r="F37" s="39">
        <v>1867</v>
      </c>
      <c r="G37" s="36">
        <v>1894</v>
      </c>
      <c r="H37" s="36">
        <v>1572</v>
      </c>
      <c r="I37" s="37">
        <v>1344</v>
      </c>
      <c r="J37" s="37">
        <v>1472</v>
      </c>
      <c r="K37" s="36">
        <v>1647</v>
      </c>
      <c r="L37" s="36">
        <v>1458</v>
      </c>
      <c r="M37" s="39">
        <v>2009</v>
      </c>
      <c r="N37" s="36">
        <v>1860</v>
      </c>
      <c r="O37" s="38">
        <v>1233</v>
      </c>
    </row>
    <row r="38" spans="1:15" ht="15" customHeight="1">
      <c r="A38" s="21" t="s">
        <v>36</v>
      </c>
      <c r="B38" s="2" t="s">
        <v>35</v>
      </c>
      <c r="C38" s="16">
        <f t="shared" si="4"/>
        <v>11276</v>
      </c>
      <c r="D38" s="36">
        <v>743</v>
      </c>
      <c r="E38" s="37">
        <v>938</v>
      </c>
      <c r="F38" s="39">
        <v>885</v>
      </c>
      <c r="G38" s="36">
        <v>1041</v>
      </c>
      <c r="H38" s="36">
        <v>1008</v>
      </c>
      <c r="I38" s="37">
        <v>960</v>
      </c>
      <c r="J38" s="37">
        <v>845</v>
      </c>
      <c r="K38" s="36">
        <v>1089</v>
      </c>
      <c r="L38" s="36">
        <v>857</v>
      </c>
      <c r="M38" s="39">
        <v>1176</v>
      </c>
      <c r="N38" s="36">
        <v>1033</v>
      </c>
      <c r="O38" s="38">
        <v>701</v>
      </c>
    </row>
    <row r="39" spans="1:15" ht="15" customHeight="1">
      <c r="A39" s="21" t="s">
        <v>77</v>
      </c>
      <c r="B39" s="2" t="s">
        <v>48</v>
      </c>
      <c r="C39" s="16">
        <f t="shared" si="4"/>
        <v>11150</v>
      </c>
      <c r="D39" s="36">
        <v>763</v>
      </c>
      <c r="E39" s="37">
        <v>1331</v>
      </c>
      <c r="F39" s="39">
        <v>738</v>
      </c>
      <c r="G39" s="36">
        <v>1014</v>
      </c>
      <c r="H39" s="36">
        <v>858</v>
      </c>
      <c r="I39" s="37">
        <v>815</v>
      </c>
      <c r="J39" s="37">
        <v>698</v>
      </c>
      <c r="K39" s="36">
        <v>959</v>
      </c>
      <c r="L39" s="36">
        <v>891</v>
      </c>
      <c r="M39" s="37">
        <v>1005</v>
      </c>
      <c r="N39" s="36">
        <v>1176</v>
      </c>
      <c r="O39" s="38">
        <v>902</v>
      </c>
    </row>
    <row r="40" spans="1:15" ht="15" customHeight="1">
      <c r="A40" s="21" t="s">
        <v>42</v>
      </c>
      <c r="B40" s="2" t="s">
        <v>41</v>
      </c>
      <c r="C40" s="16">
        <f t="shared" si="4"/>
        <v>10051</v>
      </c>
      <c r="D40" s="36">
        <v>545</v>
      </c>
      <c r="E40" s="37">
        <v>580</v>
      </c>
      <c r="F40" s="39">
        <v>825</v>
      </c>
      <c r="G40" s="36">
        <v>955</v>
      </c>
      <c r="H40" s="36">
        <v>1000</v>
      </c>
      <c r="I40" s="37">
        <v>747</v>
      </c>
      <c r="J40" s="37">
        <v>876</v>
      </c>
      <c r="K40" s="36">
        <v>953</v>
      </c>
      <c r="L40" s="36">
        <v>718</v>
      </c>
      <c r="M40" s="39">
        <v>1121</v>
      </c>
      <c r="N40" s="36">
        <v>1073</v>
      </c>
      <c r="O40" s="38">
        <v>658</v>
      </c>
    </row>
    <row r="41" spans="1:15" ht="15" customHeight="1">
      <c r="A41" s="21" t="s">
        <v>40</v>
      </c>
      <c r="B41" s="2" t="s">
        <v>39</v>
      </c>
      <c r="C41" s="16">
        <f t="shared" si="4"/>
        <v>6790</v>
      </c>
      <c r="D41" s="36">
        <v>415</v>
      </c>
      <c r="E41" s="37">
        <v>334</v>
      </c>
      <c r="F41" s="39">
        <v>509</v>
      </c>
      <c r="G41" s="36">
        <v>710</v>
      </c>
      <c r="H41" s="36">
        <v>539</v>
      </c>
      <c r="I41" s="37">
        <v>456</v>
      </c>
      <c r="J41" s="37">
        <v>440</v>
      </c>
      <c r="K41" s="36">
        <v>917</v>
      </c>
      <c r="L41" s="36">
        <v>564</v>
      </c>
      <c r="M41" s="39">
        <v>784</v>
      </c>
      <c r="N41" s="36">
        <v>777</v>
      </c>
      <c r="O41" s="38">
        <v>345</v>
      </c>
    </row>
    <row r="42" spans="1:15" ht="15" customHeight="1">
      <c r="A42" s="21" t="s">
        <v>38</v>
      </c>
      <c r="B42" s="2" t="s">
        <v>37</v>
      </c>
      <c r="C42" s="16">
        <f t="shared" si="4"/>
        <v>6063</v>
      </c>
      <c r="D42" s="36">
        <v>486</v>
      </c>
      <c r="E42" s="37">
        <v>371</v>
      </c>
      <c r="F42" s="39">
        <v>484</v>
      </c>
      <c r="G42" s="36">
        <v>607</v>
      </c>
      <c r="H42" s="36">
        <v>427</v>
      </c>
      <c r="I42" s="37">
        <v>529</v>
      </c>
      <c r="J42" s="37">
        <v>288</v>
      </c>
      <c r="K42" s="36">
        <v>579</v>
      </c>
      <c r="L42" s="36">
        <v>586</v>
      </c>
      <c r="M42" s="39">
        <v>751</v>
      </c>
      <c r="N42" s="36">
        <v>647</v>
      </c>
      <c r="O42" s="38">
        <v>308</v>
      </c>
    </row>
    <row r="43" spans="1:15" ht="15" customHeight="1">
      <c r="A43" s="21" t="s">
        <v>74</v>
      </c>
      <c r="B43" s="2" t="s">
        <v>47</v>
      </c>
      <c r="C43" s="16">
        <f t="shared" si="4"/>
        <v>5597</v>
      </c>
      <c r="D43" s="36">
        <v>353</v>
      </c>
      <c r="E43" s="37">
        <v>573</v>
      </c>
      <c r="F43" s="39">
        <v>466</v>
      </c>
      <c r="G43" s="36">
        <v>462</v>
      </c>
      <c r="H43" s="36">
        <v>394</v>
      </c>
      <c r="I43" s="37">
        <v>416</v>
      </c>
      <c r="J43" s="37">
        <v>406</v>
      </c>
      <c r="K43" s="36">
        <v>793</v>
      </c>
      <c r="L43" s="36">
        <v>428</v>
      </c>
      <c r="M43" s="37">
        <v>516</v>
      </c>
      <c r="N43" s="36">
        <v>438</v>
      </c>
      <c r="O43" s="38">
        <v>352</v>
      </c>
    </row>
    <row r="44" spans="1:15" ht="15" customHeight="1">
      <c r="A44" s="21" t="s">
        <v>44</v>
      </c>
      <c r="B44" s="2" t="s">
        <v>43</v>
      </c>
      <c r="C44" s="16">
        <f t="shared" si="4"/>
        <v>4882</v>
      </c>
      <c r="D44" s="36">
        <v>475</v>
      </c>
      <c r="E44" s="37">
        <v>499</v>
      </c>
      <c r="F44" s="39">
        <v>555</v>
      </c>
      <c r="G44" s="36">
        <v>381</v>
      </c>
      <c r="H44" s="36">
        <v>456</v>
      </c>
      <c r="I44" s="37">
        <v>344</v>
      </c>
      <c r="J44" s="37">
        <v>271</v>
      </c>
      <c r="K44" s="36">
        <v>480</v>
      </c>
      <c r="L44" s="36">
        <v>352</v>
      </c>
      <c r="M44" s="39">
        <v>419</v>
      </c>
      <c r="N44" s="36">
        <v>399</v>
      </c>
      <c r="O44" s="38">
        <v>251</v>
      </c>
    </row>
    <row r="45" spans="1:15" ht="15" customHeight="1">
      <c r="A45" s="21" t="s">
        <v>73</v>
      </c>
      <c r="B45" s="2" t="s">
        <v>126</v>
      </c>
      <c r="C45" s="16">
        <f t="shared" si="4"/>
        <v>4044</v>
      </c>
      <c r="D45" s="36">
        <v>179</v>
      </c>
      <c r="E45" s="37">
        <v>226</v>
      </c>
      <c r="F45" s="39">
        <v>336</v>
      </c>
      <c r="G45" s="36">
        <v>307</v>
      </c>
      <c r="H45" s="36">
        <v>293</v>
      </c>
      <c r="I45" s="37">
        <v>289</v>
      </c>
      <c r="J45" s="37">
        <v>324</v>
      </c>
      <c r="K45" s="36">
        <v>511</v>
      </c>
      <c r="L45" s="36">
        <v>382</v>
      </c>
      <c r="M45" s="39">
        <v>460</v>
      </c>
      <c r="N45" s="36">
        <v>417</v>
      </c>
      <c r="O45" s="38">
        <v>320</v>
      </c>
    </row>
    <row r="46" spans="1:15" ht="15" customHeight="1">
      <c r="A46" s="21" t="s">
        <v>76</v>
      </c>
      <c r="B46" s="2" t="s">
        <v>127</v>
      </c>
      <c r="C46" s="16">
        <f t="shared" si="4"/>
        <v>3773</v>
      </c>
      <c r="D46" s="36">
        <v>195</v>
      </c>
      <c r="E46" s="37">
        <v>269</v>
      </c>
      <c r="F46" s="39">
        <v>274</v>
      </c>
      <c r="G46" s="36">
        <v>328</v>
      </c>
      <c r="H46" s="36">
        <v>337</v>
      </c>
      <c r="I46" s="37">
        <v>280</v>
      </c>
      <c r="J46" s="37">
        <v>267</v>
      </c>
      <c r="K46" s="36">
        <v>410</v>
      </c>
      <c r="L46" s="36">
        <v>245</v>
      </c>
      <c r="M46" s="37">
        <v>484</v>
      </c>
      <c r="N46" s="36">
        <v>460</v>
      </c>
      <c r="O46" s="38">
        <v>224</v>
      </c>
    </row>
    <row r="47" spans="1:15" ht="15" customHeight="1">
      <c r="A47" s="21" t="s">
        <v>46</v>
      </c>
      <c r="B47" s="2" t="s">
        <v>45</v>
      </c>
      <c r="C47" s="16">
        <f t="shared" si="4"/>
        <v>3402</v>
      </c>
      <c r="D47" s="36">
        <v>417</v>
      </c>
      <c r="E47" s="37">
        <v>217</v>
      </c>
      <c r="F47" s="39">
        <v>307</v>
      </c>
      <c r="G47" s="36">
        <v>279</v>
      </c>
      <c r="H47" s="36">
        <v>226</v>
      </c>
      <c r="I47" s="37">
        <v>195</v>
      </c>
      <c r="J47" s="37">
        <v>414</v>
      </c>
      <c r="K47" s="36">
        <v>261</v>
      </c>
      <c r="L47" s="36">
        <v>278</v>
      </c>
      <c r="M47" s="37">
        <v>350</v>
      </c>
      <c r="N47" s="36">
        <v>258</v>
      </c>
      <c r="O47" s="38">
        <v>200</v>
      </c>
    </row>
    <row r="48" spans="1:15" ht="15" customHeight="1">
      <c r="A48" s="21" t="s">
        <v>75</v>
      </c>
      <c r="B48" s="2" t="s">
        <v>101</v>
      </c>
      <c r="C48" s="16">
        <f t="shared" si="4"/>
        <v>2350</v>
      </c>
      <c r="D48" s="36">
        <v>119</v>
      </c>
      <c r="E48" s="37">
        <v>206</v>
      </c>
      <c r="F48" s="39">
        <v>199</v>
      </c>
      <c r="G48" s="36">
        <v>231</v>
      </c>
      <c r="H48" s="36">
        <v>176</v>
      </c>
      <c r="I48" s="37">
        <v>146</v>
      </c>
      <c r="J48" s="37">
        <v>168</v>
      </c>
      <c r="K48" s="36">
        <v>218</v>
      </c>
      <c r="L48" s="36">
        <v>167</v>
      </c>
      <c r="M48" s="37">
        <v>247</v>
      </c>
      <c r="N48" s="36">
        <v>205</v>
      </c>
      <c r="O48" s="38">
        <v>268</v>
      </c>
    </row>
    <row r="49" spans="1:15" ht="15" customHeight="1">
      <c r="A49" s="21" t="s">
        <v>59</v>
      </c>
      <c r="B49" s="2" t="s">
        <v>60</v>
      </c>
      <c r="C49" s="16">
        <f t="shared" si="4"/>
        <v>87790</v>
      </c>
      <c r="D49" s="36">
        <v>4323</v>
      </c>
      <c r="E49" s="39">
        <v>6957</v>
      </c>
      <c r="F49" s="39">
        <v>5508</v>
      </c>
      <c r="G49" s="36">
        <v>7323</v>
      </c>
      <c r="H49" s="36">
        <v>7063</v>
      </c>
      <c r="I49" s="37">
        <v>5893</v>
      </c>
      <c r="J49" s="37">
        <v>4944</v>
      </c>
      <c r="K49" s="36">
        <v>6096</v>
      </c>
      <c r="L49" s="36">
        <v>6558</v>
      </c>
      <c r="M49" s="37">
        <v>11210</v>
      </c>
      <c r="N49" s="36">
        <v>11266</v>
      </c>
      <c r="O49" s="38">
        <v>10649</v>
      </c>
    </row>
    <row r="50" spans="1:15" ht="15" customHeight="1">
      <c r="A50" s="21"/>
      <c r="B50" s="2"/>
      <c r="C50" s="16"/>
      <c r="D50" s="36"/>
      <c r="E50" s="37"/>
      <c r="F50" s="36"/>
      <c r="G50" s="36"/>
      <c r="H50" s="36"/>
      <c r="I50" s="37"/>
      <c r="J50" s="37"/>
      <c r="K50" s="36"/>
      <c r="L50" s="36"/>
      <c r="M50" s="37"/>
      <c r="N50" s="36"/>
      <c r="O50" s="38"/>
    </row>
    <row r="51" spans="1:15" ht="15" customHeight="1">
      <c r="A51" s="20" t="s">
        <v>50</v>
      </c>
      <c r="B51" s="3" t="s">
        <v>49</v>
      </c>
      <c r="C51" s="16">
        <f>SUM(D51:O51)</f>
        <v>20192</v>
      </c>
      <c r="D51" s="36">
        <f aca="true" t="shared" si="6" ref="D51:O51">D52+D53+D54</f>
        <v>1225</v>
      </c>
      <c r="E51" s="37">
        <f t="shared" si="6"/>
        <v>1470</v>
      </c>
      <c r="F51" s="36">
        <f t="shared" si="6"/>
        <v>1645</v>
      </c>
      <c r="G51" s="36">
        <f t="shared" si="6"/>
        <v>1885</v>
      </c>
      <c r="H51" s="36">
        <f t="shared" si="6"/>
        <v>1797</v>
      </c>
      <c r="I51" s="37">
        <f t="shared" si="6"/>
        <v>1503</v>
      </c>
      <c r="J51" s="37">
        <f t="shared" si="6"/>
        <v>1369</v>
      </c>
      <c r="K51" s="36">
        <f t="shared" si="6"/>
        <v>1874</v>
      </c>
      <c r="L51" s="36">
        <f t="shared" si="6"/>
        <v>1829</v>
      </c>
      <c r="M51" s="37">
        <f t="shared" si="6"/>
        <v>1989</v>
      </c>
      <c r="N51" s="36">
        <f t="shared" si="6"/>
        <v>1900</v>
      </c>
      <c r="O51" s="38">
        <f t="shared" si="6"/>
        <v>1706</v>
      </c>
    </row>
    <row r="52" spans="1:15" ht="15" customHeight="1">
      <c r="A52" s="21" t="s">
        <v>52</v>
      </c>
      <c r="B52" s="2" t="s">
        <v>51</v>
      </c>
      <c r="C52" s="16">
        <f>SUM(D52:O52)</f>
        <v>16108</v>
      </c>
      <c r="D52" s="36">
        <v>917</v>
      </c>
      <c r="E52" s="39">
        <v>1071</v>
      </c>
      <c r="F52" s="36">
        <v>1324</v>
      </c>
      <c r="G52" s="36">
        <v>1474</v>
      </c>
      <c r="H52" s="36">
        <v>1397</v>
      </c>
      <c r="I52" s="37">
        <v>1229</v>
      </c>
      <c r="J52" s="37">
        <v>1112</v>
      </c>
      <c r="K52" s="36">
        <v>1424</v>
      </c>
      <c r="L52" s="36">
        <v>1489</v>
      </c>
      <c r="M52" s="37">
        <v>1627</v>
      </c>
      <c r="N52" s="36">
        <v>1592</v>
      </c>
      <c r="O52" s="38">
        <v>1452</v>
      </c>
    </row>
    <row r="53" spans="1:15" ht="15" customHeight="1">
      <c r="A53" s="21" t="s">
        <v>54</v>
      </c>
      <c r="B53" s="2" t="s">
        <v>53</v>
      </c>
      <c r="C53" s="16">
        <f>SUM(D53:O53)</f>
        <v>2894</v>
      </c>
      <c r="D53" s="36">
        <v>167</v>
      </c>
      <c r="E53" s="39">
        <v>236</v>
      </c>
      <c r="F53" s="36">
        <v>253</v>
      </c>
      <c r="G53" s="36">
        <v>274</v>
      </c>
      <c r="H53" s="36">
        <v>267</v>
      </c>
      <c r="I53" s="37">
        <v>222</v>
      </c>
      <c r="J53" s="37">
        <v>169</v>
      </c>
      <c r="K53" s="36">
        <v>342</v>
      </c>
      <c r="L53" s="36">
        <v>260</v>
      </c>
      <c r="M53" s="37">
        <v>269</v>
      </c>
      <c r="N53" s="36">
        <v>238</v>
      </c>
      <c r="O53" s="38">
        <v>197</v>
      </c>
    </row>
    <row r="54" spans="1:15" ht="15" customHeight="1">
      <c r="A54" s="21" t="s">
        <v>59</v>
      </c>
      <c r="B54" s="2" t="s">
        <v>60</v>
      </c>
      <c r="C54" s="16">
        <f>SUM(D54:O54)</f>
        <v>1190</v>
      </c>
      <c r="D54" s="36">
        <v>141</v>
      </c>
      <c r="E54" s="39">
        <v>163</v>
      </c>
      <c r="F54" s="36">
        <v>68</v>
      </c>
      <c r="G54" s="36">
        <v>137</v>
      </c>
      <c r="H54" s="36">
        <v>133</v>
      </c>
      <c r="I54" s="37">
        <v>52</v>
      </c>
      <c r="J54" s="37">
        <v>88</v>
      </c>
      <c r="K54" s="36">
        <v>108</v>
      </c>
      <c r="L54" s="36">
        <v>80</v>
      </c>
      <c r="M54" s="37">
        <v>93</v>
      </c>
      <c r="N54" s="36">
        <v>70</v>
      </c>
      <c r="O54" s="38">
        <v>57</v>
      </c>
    </row>
    <row r="55" spans="1:15" ht="15" customHeight="1">
      <c r="A55" s="21"/>
      <c r="B55" s="2"/>
      <c r="C55" s="16"/>
      <c r="D55" s="36"/>
      <c r="E55" s="37"/>
      <c r="F55" s="36"/>
      <c r="G55" s="36"/>
      <c r="H55" s="36"/>
      <c r="I55" s="37"/>
      <c r="J55" s="37"/>
      <c r="K55" s="36"/>
      <c r="L55" s="36"/>
      <c r="M55" s="37"/>
      <c r="N55" s="36"/>
      <c r="O55" s="38"/>
    </row>
    <row r="56" spans="1:15" ht="15" customHeight="1">
      <c r="A56" s="20" t="s">
        <v>55</v>
      </c>
      <c r="B56" s="3" t="s">
        <v>65</v>
      </c>
      <c r="C56" s="16">
        <f>SUM(D56:O56)</f>
        <v>8894</v>
      </c>
      <c r="D56" s="36">
        <v>433</v>
      </c>
      <c r="E56" s="37">
        <v>587</v>
      </c>
      <c r="F56" s="36">
        <v>767</v>
      </c>
      <c r="G56" s="36">
        <v>688</v>
      </c>
      <c r="H56" s="36">
        <v>724</v>
      </c>
      <c r="I56" s="37">
        <v>681</v>
      </c>
      <c r="J56" s="37">
        <v>592</v>
      </c>
      <c r="K56" s="36">
        <v>900</v>
      </c>
      <c r="L56" s="36">
        <v>809</v>
      </c>
      <c r="M56" s="37">
        <v>934</v>
      </c>
      <c r="N56" s="36">
        <v>963</v>
      </c>
      <c r="O56" s="38">
        <v>816</v>
      </c>
    </row>
    <row r="57" spans="1:15" ht="15" customHeight="1">
      <c r="A57" s="21"/>
      <c r="B57" s="2"/>
      <c r="C57" s="16"/>
      <c r="D57" s="36"/>
      <c r="E57" s="37"/>
      <c r="F57" s="36"/>
      <c r="G57" s="36"/>
      <c r="H57" s="36"/>
      <c r="I57" s="37"/>
      <c r="J57" s="37"/>
      <c r="K57" s="36"/>
      <c r="L57" s="36"/>
      <c r="M57" s="37"/>
      <c r="N57" s="36"/>
      <c r="O57" s="38"/>
    </row>
    <row r="58" spans="1:15" ht="15" customHeight="1" thickBot="1">
      <c r="A58" s="20" t="s">
        <v>87</v>
      </c>
      <c r="B58" s="3" t="s">
        <v>143</v>
      </c>
      <c r="C58" s="16">
        <f>SUM(D58:O58)</f>
        <v>313454</v>
      </c>
      <c r="D58" s="36">
        <v>22540</v>
      </c>
      <c r="E58" s="37">
        <v>20480</v>
      </c>
      <c r="F58" s="36">
        <v>27396</v>
      </c>
      <c r="G58" s="36">
        <v>28505</v>
      </c>
      <c r="H58" s="36">
        <v>30126</v>
      </c>
      <c r="I58" s="37">
        <v>25769</v>
      </c>
      <c r="J58" s="37">
        <v>26363</v>
      </c>
      <c r="K58" s="36">
        <v>28779</v>
      </c>
      <c r="L58" s="36">
        <v>26938</v>
      </c>
      <c r="M58" s="37">
        <v>27016</v>
      </c>
      <c r="N58" s="36">
        <v>24683</v>
      </c>
      <c r="O58" s="38">
        <v>24859</v>
      </c>
    </row>
    <row r="59" spans="1:15" s="46" customFormat="1" ht="20.25" customHeight="1" thickBot="1" thickTop="1">
      <c r="A59" s="41" t="s">
        <v>86</v>
      </c>
      <c r="B59" s="42" t="s">
        <v>62</v>
      </c>
      <c r="C59" s="43">
        <f>SUM(C9,C25,C34,C51,C56,C58)</f>
        <v>3196340</v>
      </c>
      <c r="D59" s="44">
        <f aca="true" t="shared" si="7" ref="D59:O59">SUM(D9,D25,D34,D51,D56,D58)</f>
        <v>202797</v>
      </c>
      <c r="E59" s="44">
        <f t="shared" si="7"/>
        <v>239174</v>
      </c>
      <c r="F59" s="44">
        <f t="shared" si="7"/>
        <v>238993</v>
      </c>
      <c r="G59" s="44">
        <f t="shared" si="7"/>
        <v>255745</v>
      </c>
      <c r="H59" s="44">
        <f t="shared" si="7"/>
        <v>277575</v>
      </c>
      <c r="I59" s="44">
        <f t="shared" si="7"/>
        <v>272068</v>
      </c>
      <c r="J59" s="44">
        <f t="shared" si="7"/>
        <v>262671</v>
      </c>
      <c r="K59" s="44">
        <f t="shared" si="7"/>
        <v>293781</v>
      </c>
      <c r="L59" s="44">
        <f t="shared" si="7"/>
        <v>276797</v>
      </c>
      <c r="M59" s="44">
        <f t="shared" si="7"/>
        <v>315219</v>
      </c>
      <c r="N59" s="44">
        <f t="shared" si="7"/>
        <v>290153</v>
      </c>
      <c r="O59" s="45">
        <f t="shared" si="7"/>
        <v>271367</v>
      </c>
    </row>
    <row r="62" ht="25.5">
      <c r="A62" s="4" t="s">
        <v>116</v>
      </c>
    </row>
    <row r="63" ht="14.25" thickBot="1"/>
    <row r="64" spans="1:15" ht="13.5">
      <c r="A64" s="19"/>
      <c r="B64" s="29"/>
      <c r="C64" s="30"/>
      <c r="D64" s="31"/>
      <c r="E64" s="32"/>
      <c r="F64" s="31"/>
      <c r="G64" s="31"/>
      <c r="H64" s="31"/>
      <c r="I64" s="32"/>
      <c r="J64" s="32"/>
      <c r="K64" s="31"/>
      <c r="L64" s="31"/>
      <c r="M64" s="32"/>
      <c r="N64" s="31"/>
      <c r="O64" s="33"/>
    </row>
    <row r="65" spans="1:15" ht="13.5">
      <c r="A65" s="17" t="s">
        <v>64</v>
      </c>
      <c r="B65" s="18" t="s">
        <v>63</v>
      </c>
      <c r="C65" s="15" t="s">
        <v>115</v>
      </c>
      <c r="D65" s="34" t="s">
        <v>118</v>
      </c>
      <c r="E65" s="34" t="s">
        <v>90</v>
      </c>
      <c r="F65" s="34" t="s">
        <v>91</v>
      </c>
      <c r="G65" s="34" t="s">
        <v>92</v>
      </c>
      <c r="H65" s="34" t="s">
        <v>93</v>
      </c>
      <c r="I65" s="34" t="s">
        <v>94</v>
      </c>
      <c r="J65" s="34" t="s">
        <v>95</v>
      </c>
      <c r="K65" s="34" t="s">
        <v>96</v>
      </c>
      <c r="L65" s="34" t="s">
        <v>97</v>
      </c>
      <c r="M65" s="34" t="s">
        <v>98</v>
      </c>
      <c r="N65" s="34" t="s">
        <v>99</v>
      </c>
      <c r="O65" s="35" t="s">
        <v>100</v>
      </c>
    </row>
    <row r="66" spans="1:15" s="25" customFormat="1" ht="15" customHeight="1" thickBot="1">
      <c r="A66" s="13"/>
      <c r="B66" s="26"/>
      <c r="C66" s="14" t="s">
        <v>62</v>
      </c>
      <c r="D66" s="27" t="s">
        <v>119</v>
      </c>
      <c r="E66" s="27" t="s">
        <v>104</v>
      </c>
      <c r="F66" s="27" t="s">
        <v>105</v>
      </c>
      <c r="G66" s="27" t="s">
        <v>106</v>
      </c>
      <c r="H66" s="27" t="s">
        <v>107</v>
      </c>
      <c r="I66" s="27" t="s">
        <v>108</v>
      </c>
      <c r="J66" s="27" t="s">
        <v>109</v>
      </c>
      <c r="K66" s="27" t="s">
        <v>110</v>
      </c>
      <c r="L66" s="27" t="s">
        <v>111</v>
      </c>
      <c r="M66" s="27" t="s">
        <v>112</v>
      </c>
      <c r="N66" s="27" t="s">
        <v>113</v>
      </c>
      <c r="O66" s="28" t="s">
        <v>114</v>
      </c>
    </row>
    <row r="67" spans="1:15" ht="15" customHeight="1" thickTop="1">
      <c r="A67" s="20" t="s">
        <v>88</v>
      </c>
      <c r="B67" s="3" t="s">
        <v>89</v>
      </c>
      <c r="C67" s="16">
        <f>SUM(D67:O67)</f>
        <v>1389200</v>
      </c>
      <c r="D67" s="36">
        <f>SUM(D68:D85)</f>
        <v>127855</v>
      </c>
      <c r="E67" s="37">
        <f>SUM(E68:E85)</f>
        <v>85117</v>
      </c>
      <c r="F67" s="36">
        <f aca="true" t="shared" si="8" ref="F67:O67">SUM(F68:F84)</f>
        <v>103421</v>
      </c>
      <c r="G67" s="36">
        <f t="shared" si="8"/>
        <v>111095</v>
      </c>
      <c r="H67" s="36">
        <f t="shared" si="8"/>
        <v>116830</v>
      </c>
      <c r="I67" s="37">
        <f t="shared" si="8"/>
        <v>104912</v>
      </c>
      <c r="J67" s="37">
        <f t="shared" si="8"/>
        <v>135766</v>
      </c>
      <c r="K67" s="36">
        <f t="shared" si="8"/>
        <v>150082</v>
      </c>
      <c r="L67" s="36">
        <f t="shared" si="8"/>
        <v>102451</v>
      </c>
      <c r="M67" s="37">
        <f t="shared" si="8"/>
        <v>119298</v>
      </c>
      <c r="N67" s="36">
        <f t="shared" si="8"/>
        <v>118702</v>
      </c>
      <c r="O67" s="38">
        <f t="shared" si="8"/>
        <v>113671</v>
      </c>
    </row>
    <row r="68" spans="1:15" ht="15" customHeight="1">
      <c r="A68" s="21" t="s">
        <v>1</v>
      </c>
      <c r="B68" s="2" t="s">
        <v>0</v>
      </c>
      <c r="C68" s="16">
        <f aca="true" t="shared" si="9" ref="C68:C74">SUM(D68:O68)</f>
        <v>914155</v>
      </c>
      <c r="D68" s="36">
        <v>78263</v>
      </c>
      <c r="E68" s="39">
        <v>60512</v>
      </c>
      <c r="F68" s="36">
        <v>74592</v>
      </c>
      <c r="G68" s="36">
        <v>77576</v>
      </c>
      <c r="H68" s="36">
        <v>80138</v>
      </c>
      <c r="I68" s="37">
        <v>70464</v>
      </c>
      <c r="J68" s="37">
        <v>84041</v>
      </c>
      <c r="K68" s="36">
        <v>92604</v>
      </c>
      <c r="L68" s="36">
        <v>69301</v>
      </c>
      <c r="M68" s="37">
        <v>81295</v>
      </c>
      <c r="N68" s="36">
        <v>76732</v>
      </c>
      <c r="O68" s="38">
        <v>68637</v>
      </c>
    </row>
    <row r="69" spans="1:15" ht="15" customHeight="1">
      <c r="A69" s="21" t="s">
        <v>3</v>
      </c>
      <c r="B69" s="2" t="s">
        <v>2</v>
      </c>
      <c r="C69" s="16">
        <f t="shared" si="9"/>
        <v>121528</v>
      </c>
      <c r="D69" s="36">
        <v>13174</v>
      </c>
      <c r="E69" s="39">
        <v>6348</v>
      </c>
      <c r="F69" s="36">
        <v>7714</v>
      </c>
      <c r="G69" s="36">
        <v>8444</v>
      </c>
      <c r="H69" s="36">
        <v>10189</v>
      </c>
      <c r="I69" s="37">
        <v>9651</v>
      </c>
      <c r="J69" s="37">
        <v>10973</v>
      </c>
      <c r="K69" s="36">
        <v>12990</v>
      </c>
      <c r="L69" s="36">
        <v>8680</v>
      </c>
      <c r="M69" s="37">
        <v>10451</v>
      </c>
      <c r="N69" s="36">
        <v>11857</v>
      </c>
      <c r="O69" s="38">
        <v>11057</v>
      </c>
    </row>
    <row r="70" spans="1:15" ht="15" customHeight="1">
      <c r="A70" s="21" t="s">
        <v>5</v>
      </c>
      <c r="B70" s="2" t="s">
        <v>4</v>
      </c>
      <c r="C70" s="16">
        <f t="shared" si="9"/>
        <v>121312</v>
      </c>
      <c r="D70" s="36">
        <v>12702</v>
      </c>
      <c r="E70" s="39">
        <v>7042</v>
      </c>
      <c r="F70" s="36">
        <v>8032</v>
      </c>
      <c r="G70" s="36">
        <v>9453</v>
      </c>
      <c r="H70" s="36">
        <v>8572</v>
      </c>
      <c r="I70" s="37">
        <v>8855</v>
      </c>
      <c r="J70" s="37">
        <v>13616</v>
      </c>
      <c r="K70" s="36">
        <v>14371</v>
      </c>
      <c r="L70" s="36">
        <v>9352</v>
      </c>
      <c r="M70" s="37">
        <v>9141</v>
      </c>
      <c r="N70" s="36">
        <v>9853</v>
      </c>
      <c r="O70" s="38">
        <v>10323</v>
      </c>
    </row>
    <row r="71" spans="1:15" ht="15" customHeight="1">
      <c r="A71" s="21" t="s">
        <v>7</v>
      </c>
      <c r="B71" s="2" t="s">
        <v>6</v>
      </c>
      <c r="C71" s="16">
        <f t="shared" si="9"/>
        <v>91779</v>
      </c>
      <c r="D71" s="36">
        <v>10861</v>
      </c>
      <c r="E71" s="39">
        <v>4240</v>
      </c>
      <c r="F71" s="36">
        <v>4304</v>
      </c>
      <c r="G71" s="36">
        <v>5512</v>
      </c>
      <c r="H71" s="36">
        <v>6713</v>
      </c>
      <c r="I71" s="37">
        <v>5983</v>
      </c>
      <c r="J71" s="37">
        <v>10796</v>
      </c>
      <c r="K71" s="36">
        <v>11959</v>
      </c>
      <c r="L71" s="36">
        <v>5177</v>
      </c>
      <c r="M71" s="37">
        <v>7480</v>
      </c>
      <c r="N71" s="36">
        <v>8722</v>
      </c>
      <c r="O71" s="38">
        <v>10032</v>
      </c>
    </row>
    <row r="72" spans="1:15" ht="15" customHeight="1">
      <c r="A72" s="21" t="s">
        <v>80</v>
      </c>
      <c r="B72" s="2" t="s">
        <v>128</v>
      </c>
      <c r="C72" s="16">
        <f t="shared" si="9"/>
        <v>47202</v>
      </c>
      <c r="D72" s="36">
        <v>4530</v>
      </c>
      <c r="E72" s="39">
        <v>2136</v>
      </c>
      <c r="F72" s="36">
        <v>2592</v>
      </c>
      <c r="G72" s="36">
        <v>2976</v>
      </c>
      <c r="H72" s="36">
        <v>3722</v>
      </c>
      <c r="I72" s="37">
        <v>3389</v>
      </c>
      <c r="J72" s="37">
        <v>4974</v>
      </c>
      <c r="K72" s="36">
        <v>6583</v>
      </c>
      <c r="L72" s="36">
        <v>3463</v>
      </c>
      <c r="M72" s="37">
        <v>3822</v>
      </c>
      <c r="N72" s="36">
        <v>4235</v>
      </c>
      <c r="O72" s="38">
        <v>4780</v>
      </c>
    </row>
    <row r="73" spans="1:15" ht="15" customHeight="1">
      <c r="A73" s="21" t="s">
        <v>79</v>
      </c>
      <c r="B73" s="2" t="s">
        <v>142</v>
      </c>
      <c r="C73" s="16">
        <f t="shared" si="9"/>
        <v>32774</v>
      </c>
      <c r="D73" s="36">
        <v>3490</v>
      </c>
      <c r="E73" s="39">
        <v>2063</v>
      </c>
      <c r="F73" s="36">
        <v>1833</v>
      </c>
      <c r="G73" s="36">
        <v>2659</v>
      </c>
      <c r="H73" s="36">
        <v>3309</v>
      </c>
      <c r="I73" s="37">
        <v>1939</v>
      </c>
      <c r="J73" s="37">
        <v>3598</v>
      </c>
      <c r="K73" s="36">
        <v>3401</v>
      </c>
      <c r="L73" s="36">
        <v>2031</v>
      </c>
      <c r="M73" s="37">
        <v>2318</v>
      </c>
      <c r="N73" s="36">
        <v>2683</v>
      </c>
      <c r="O73" s="38">
        <v>3450</v>
      </c>
    </row>
    <row r="74" spans="1:15" ht="15" customHeight="1">
      <c r="A74" s="21" t="s">
        <v>78</v>
      </c>
      <c r="B74" s="2" t="s">
        <v>129</v>
      </c>
      <c r="C74" s="16">
        <f t="shared" si="9"/>
        <v>21048</v>
      </c>
      <c r="D74" s="36">
        <v>1861</v>
      </c>
      <c r="E74" s="39">
        <v>1171</v>
      </c>
      <c r="F74" s="36">
        <v>1560</v>
      </c>
      <c r="G74" s="36">
        <v>2053</v>
      </c>
      <c r="H74" s="36">
        <v>1570</v>
      </c>
      <c r="I74" s="37">
        <v>1585</v>
      </c>
      <c r="J74" s="37">
        <v>1950</v>
      </c>
      <c r="K74" s="36">
        <v>2135</v>
      </c>
      <c r="L74" s="36">
        <v>1457</v>
      </c>
      <c r="M74" s="37">
        <v>1857</v>
      </c>
      <c r="N74" s="36">
        <v>1637</v>
      </c>
      <c r="O74" s="38">
        <v>2212</v>
      </c>
    </row>
    <row r="75" spans="1:15" ht="15" customHeight="1">
      <c r="A75" s="21" t="s">
        <v>81</v>
      </c>
      <c r="B75" s="2" t="s">
        <v>130</v>
      </c>
      <c r="C75" s="16">
        <f aca="true" t="shared" si="10" ref="C75:C84">SUM(D75:O75)</f>
        <v>13952</v>
      </c>
      <c r="D75" s="36">
        <v>1552</v>
      </c>
      <c r="E75" s="39">
        <v>703</v>
      </c>
      <c r="F75" s="36">
        <v>944</v>
      </c>
      <c r="G75" s="36">
        <v>910</v>
      </c>
      <c r="H75" s="36">
        <v>881</v>
      </c>
      <c r="I75" s="37">
        <v>1105</v>
      </c>
      <c r="J75" s="37">
        <v>1970</v>
      </c>
      <c r="K75" s="36">
        <v>1756</v>
      </c>
      <c r="L75" s="36">
        <v>890</v>
      </c>
      <c r="M75" s="37">
        <v>917</v>
      </c>
      <c r="N75" s="36">
        <v>1081</v>
      </c>
      <c r="O75" s="38">
        <v>1243</v>
      </c>
    </row>
    <row r="76" spans="1:15" ht="15" customHeight="1">
      <c r="A76" s="21" t="s">
        <v>67</v>
      </c>
      <c r="B76" s="2" t="s">
        <v>123</v>
      </c>
      <c r="C76" s="16">
        <f t="shared" si="10"/>
        <v>4585</v>
      </c>
      <c r="D76" s="40">
        <v>272</v>
      </c>
      <c r="E76" s="39">
        <v>116</v>
      </c>
      <c r="F76" s="36">
        <v>804</v>
      </c>
      <c r="G76" s="36">
        <v>587</v>
      </c>
      <c r="H76" s="36">
        <v>480</v>
      </c>
      <c r="I76" s="37">
        <v>271</v>
      </c>
      <c r="J76" s="37">
        <v>423</v>
      </c>
      <c r="K76" s="36">
        <v>291</v>
      </c>
      <c r="L76" s="36">
        <v>348</v>
      </c>
      <c r="M76" s="37">
        <v>337</v>
      </c>
      <c r="N76" s="36">
        <v>382</v>
      </c>
      <c r="O76" s="38">
        <v>274</v>
      </c>
    </row>
    <row r="77" spans="1:15" ht="15" customHeight="1">
      <c r="A77" s="21" t="s">
        <v>16</v>
      </c>
      <c r="B77" s="2" t="s">
        <v>120</v>
      </c>
      <c r="C77" s="16">
        <f t="shared" si="10"/>
        <v>1054</v>
      </c>
      <c r="D77" s="36">
        <v>92</v>
      </c>
      <c r="E77" s="39">
        <v>68</v>
      </c>
      <c r="F77" s="36">
        <v>55</v>
      </c>
      <c r="G77" s="36">
        <v>90</v>
      </c>
      <c r="H77" s="36">
        <v>93</v>
      </c>
      <c r="I77" s="37">
        <v>67</v>
      </c>
      <c r="J77" s="37">
        <v>123</v>
      </c>
      <c r="K77" s="36">
        <v>79</v>
      </c>
      <c r="L77" s="36">
        <v>100</v>
      </c>
      <c r="M77" s="37">
        <v>100</v>
      </c>
      <c r="N77" s="36">
        <v>85</v>
      </c>
      <c r="O77" s="38">
        <v>102</v>
      </c>
    </row>
    <row r="78" spans="1:15" ht="15" customHeight="1">
      <c r="A78" s="21" t="s">
        <v>18</v>
      </c>
      <c r="B78" s="2" t="s">
        <v>144</v>
      </c>
      <c r="C78" s="16">
        <f t="shared" si="10"/>
        <v>653</v>
      </c>
      <c r="D78" s="36">
        <v>20</v>
      </c>
      <c r="E78" s="39">
        <v>120</v>
      </c>
      <c r="F78" s="36">
        <v>100</v>
      </c>
      <c r="G78" s="36">
        <v>58</v>
      </c>
      <c r="H78" s="36">
        <v>66</v>
      </c>
      <c r="I78" s="37">
        <v>78</v>
      </c>
      <c r="J78" s="37">
        <v>34</v>
      </c>
      <c r="K78" s="36">
        <v>50</v>
      </c>
      <c r="L78" s="36">
        <v>38</v>
      </c>
      <c r="M78" s="37">
        <v>24</v>
      </c>
      <c r="N78" s="36">
        <v>30</v>
      </c>
      <c r="O78" s="38">
        <v>35</v>
      </c>
    </row>
    <row r="79" spans="1:15" ht="15" customHeight="1">
      <c r="A79" s="21" t="s">
        <v>83</v>
      </c>
      <c r="B79" s="2" t="s">
        <v>131</v>
      </c>
      <c r="C79" s="16">
        <f t="shared" si="10"/>
        <v>361</v>
      </c>
      <c r="D79" s="36">
        <v>12</v>
      </c>
      <c r="E79" s="39">
        <v>4</v>
      </c>
      <c r="F79" s="36">
        <v>82</v>
      </c>
      <c r="G79" s="36">
        <v>48</v>
      </c>
      <c r="H79" s="36">
        <v>30</v>
      </c>
      <c r="I79" s="37">
        <v>45</v>
      </c>
      <c r="J79" s="37">
        <v>51</v>
      </c>
      <c r="K79" s="36">
        <v>19</v>
      </c>
      <c r="L79" s="36">
        <v>18</v>
      </c>
      <c r="M79" s="37">
        <v>15</v>
      </c>
      <c r="N79" s="36">
        <v>12</v>
      </c>
      <c r="O79" s="38">
        <v>25</v>
      </c>
    </row>
    <row r="80" spans="1:15" ht="15" customHeight="1">
      <c r="A80" s="21" t="s">
        <v>69</v>
      </c>
      <c r="B80" s="2" t="s">
        <v>132</v>
      </c>
      <c r="C80" s="16">
        <f t="shared" si="10"/>
        <v>174</v>
      </c>
      <c r="D80" s="36">
        <v>21</v>
      </c>
      <c r="E80" s="39">
        <v>8</v>
      </c>
      <c r="F80" s="36">
        <v>19</v>
      </c>
      <c r="G80" s="36">
        <v>10</v>
      </c>
      <c r="H80" s="36">
        <v>10</v>
      </c>
      <c r="I80" s="37">
        <v>13</v>
      </c>
      <c r="J80" s="37">
        <v>14</v>
      </c>
      <c r="K80" s="36">
        <v>24</v>
      </c>
      <c r="L80" s="36">
        <v>20</v>
      </c>
      <c r="M80" s="37">
        <v>16</v>
      </c>
      <c r="N80" s="36">
        <v>11</v>
      </c>
      <c r="O80" s="38">
        <v>8</v>
      </c>
    </row>
    <row r="81" spans="1:15" ht="15" customHeight="1">
      <c r="A81" s="21" t="s">
        <v>82</v>
      </c>
      <c r="B81" s="2" t="s">
        <v>133</v>
      </c>
      <c r="C81" s="16">
        <f t="shared" si="10"/>
        <v>62</v>
      </c>
      <c r="D81" s="36">
        <v>0</v>
      </c>
      <c r="E81" s="39">
        <v>0</v>
      </c>
      <c r="F81" s="36">
        <v>0</v>
      </c>
      <c r="G81" s="36">
        <v>2</v>
      </c>
      <c r="H81" s="36">
        <v>0</v>
      </c>
      <c r="I81" s="37">
        <v>6</v>
      </c>
      <c r="J81" s="37">
        <v>12</v>
      </c>
      <c r="K81" s="36">
        <v>12</v>
      </c>
      <c r="L81" s="36">
        <v>12</v>
      </c>
      <c r="M81" s="37">
        <v>5</v>
      </c>
      <c r="N81" s="36">
        <v>5</v>
      </c>
      <c r="O81" s="38">
        <v>8</v>
      </c>
    </row>
    <row r="82" spans="1:15" ht="15" customHeight="1">
      <c r="A82" s="21" t="s">
        <v>85</v>
      </c>
      <c r="B82" s="2" t="s">
        <v>134</v>
      </c>
      <c r="C82" s="16">
        <f t="shared" si="10"/>
        <v>27</v>
      </c>
      <c r="D82" s="36">
        <v>7</v>
      </c>
      <c r="E82" s="39">
        <v>1</v>
      </c>
      <c r="F82" s="36">
        <v>0</v>
      </c>
      <c r="G82" s="36">
        <v>4</v>
      </c>
      <c r="H82" s="36">
        <v>6</v>
      </c>
      <c r="I82" s="37">
        <v>2</v>
      </c>
      <c r="J82" s="37">
        <v>1</v>
      </c>
      <c r="K82" s="36">
        <v>4</v>
      </c>
      <c r="L82" s="36">
        <v>0</v>
      </c>
      <c r="M82" s="37">
        <v>1</v>
      </c>
      <c r="N82" s="36">
        <v>1</v>
      </c>
      <c r="O82" s="38">
        <v>0</v>
      </c>
    </row>
    <row r="83" spans="1:15" ht="15" customHeight="1">
      <c r="A83" s="21" t="s">
        <v>84</v>
      </c>
      <c r="B83" s="2" t="s">
        <v>135</v>
      </c>
      <c r="C83" s="16">
        <f t="shared" si="10"/>
        <v>13</v>
      </c>
      <c r="D83" s="36">
        <v>0</v>
      </c>
      <c r="E83" s="39">
        <v>0</v>
      </c>
      <c r="F83" s="36">
        <v>0</v>
      </c>
      <c r="G83" s="36">
        <v>4</v>
      </c>
      <c r="H83" s="36">
        <v>0</v>
      </c>
      <c r="I83" s="37">
        <v>0</v>
      </c>
      <c r="J83" s="37">
        <v>0</v>
      </c>
      <c r="K83" s="36">
        <v>3</v>
      </c>
      <c r="L83" s="36">
        <v>5</v>
      </c>
      <c r="M83" s="37">
        <v>1</v>
      </c>
      <c r="N83" s="36">
        <v>0</v>
      </c>
      <c r="O83" s="38">
        <v>0</v>
      </c>
    </row>
    <row r="84" spans="1:15" ht="15" customHeight="1">
      <c r="A84" s="21" t="s">
        <v>59</v>
      </c>
      <c r="B84" s="2" t="s">
        <v>60</v>
      </c>
      <c r="C84" s="16">
        <f t="shared" si="10"/>
        <v>18521</v>
      </c>
      <c r="D84" s="36">
        <v>998</v>
      </c>
      <c r="E84" s="39">
        <v>585</v>
      </c>
      <c r="F84" s="36">
        <v>790</v>
      </c>
      <c r="G84" s="36">
        <v>709</v>
      </c>
      <c r="H84" s="36">
        <v>1051</v>
      </c>
      <c r="I84" s="37">
        <v>1459</v>
      </c>
      <c r="J84" s="37">
        <v>3190</v>
      </c>
      <c r="K84" s="36">
        <v>3801</v>
      </c>
      <c r="L84" s="36">
        <v>1559</v>
      </c>
      <c r="M84" s="37">
        <v>1518</v>
      </c>
      <c r="N84" s="36">
        <v>1376</v>
      </c>
      <c r="O84" s="38">
        <v>1485</v>
      </c>
    </row>
    <row r="85" spans="1:15" ht="15" customHeight="1">
      <c r="A85" s="21"/>
      <c r="B85" s="2"/>
      <c r="C85" s="16"/>
      <c r="D85" s="36"/>
      <c r="E85" s="37"/>
      <c r="F85" s="36"/>
      <c r="G85" s="36"/>
      <c r="H85" s="36"/>
      <c r="I85" s="37"/>
      <c r="J85" s="37"/>
      <c r="K85" s="36"/>
      <c r="L85" s="36"/>
      <c r="M85" s="37"/>
      <c r="N85" s="36"/>
      <c r="O85" s="38"/>
    </row>
    <row r="86" spans="1:15" ht="15" customHeight="1">
      <c r="A86" s="20" t="s">
        <v>20</v>
      </c>
      <c r="B86" s="3" t="s">
        <v>19</v>
      </c>
      <c r="C86" s="16">
        <f>SUM(D86:O86)</f>
        <v>312346</v>
      </c>
      <c r="D86" s="36">
        <f aca="true" t="shared" si="11" ref="D86:O86">SUM(D87:D89)</f>
        <v>29979</v>
      </c>
      <c r="E86" s="37">
        <f t="shared" si="11"/>
        <v>15440</v>
      </c>
      <c r="F86" s="36">
        <f t="shared" si="11"/>
        <v>17862</v>
      </c>
      <c r="G86" s="36">
        <f t="shared" si="11"/>
        <v>18469</v>
      </c>
      <c r="H86" s="36">
        <f t="shared" si="11"/>
        <v>25958</v>
      </c>
      <c r="I86" s="37">
        <f t="shared" si="11"/>
        <v>28856</v>
      </c>
      <c r="J86" s="37">
        <f t="shared" si="11"/>
        <v>44703</v>
      </c>
      <c r="K86" s="36">
        <f t="shared" si="11"/>
        <v>38407</v>
      </c>
      <c r="L86" s="36">
        <f t="shared" si="11"/>
        <v>22896</v>
      </c>
      <c r="M86" s="37">
        <f t="shared" si="11"/>
        <v>21464</v>
      </c>
      <c r="N86" s="36">
        <f t="shared" si="11"/>
        <v>19214</v>
      </c>
      <c r="O86" s="38">
        <f t="shared" si="11"/>
        <v>29098</v>
      </c>
    </row>
    <row r="87" spans="1:15" ht="15" customHeight="1">
      <c r="A87" s="21" t="s">
        <v>22</v>
      </c>
      <c r="B87" s="2" t="s">
        <v>21</v>
      </c>
      <c r="C87" s="16">
        <f>SUM(D87:O87)</f>
        <v>295642</v>
      </c>
      <c r="D87" s="36">
        <v>28947</v>
      </c>
      <c r="E87" s="37">
        <v>14620</v>
      </c>
      <c r="F87" s="36">
        <v>16801</v>
      </c>
      <c r="G87" s="36">
        <v>17353</v>
      </c>
      <c r="H87" s="36">
        <v>24483</v>
      </c>
      <c r="I87" s="37">
        <v>27231</v>
      </c>
      <c r="J87" s="37">
        <v>41785</v>
      </c>
      <c r="K87" s="36">
        <v>36433</v>
      </c>
      <c r="L87" s="36">
        <v>21480</v>
      </c>
      <c r="M87" s="37">
        <v>20321</v>
      </c>
      <c r="N87" s="36">
        <v>18216</v>
      </c>
      <c r="O87" s="38">
        <v>27972</v>
      </c>
    </row>
    <row r="88" spans="1:15" ht="15" customHeight="1">
      <c r="A88" s="21" t="s">
        <v>24</v>
      </c>
      <c r="B88" s="2" t="s">
        <v>23</v>
      </c>
      <c r="C88" s="16">
        <f>SUM(D88:O88)</f>
        <v>13875</v>
      </c>
      <c r="D88" s="36">
        <v>810</v>
      </c>
      <c r="E88" s="37">
        <v>646</v>
      </c>
      <c r="F88" s="36">
        <v>749</v>
      </c>
      <c r="G88" s="36">
        <v>898</v>
      </c>
      <c r="H88" s="36">
        <v>1208</v>
      </c>
      <c r="I88" s="37">
        <v>1425</v>
      </c>
      <c r="J88" s="37">
        <v>2611</v>
      </c>
      <c r="K88" s="36">
        <v>1792</v>
      </c>
      <c r="L88" s="36">
        <v>1082</v>
      </c>
      <c r="M88" s="37">
        <v>954</v>
      </c>
      <c r="N88" s="36">
        <v>795</v>
      </c>
      <c r="O88" s="38">
        <v>905</v>
      </c>
    </row>
    <row r="89" spans="1:15" ht="15" customHeight="1">
      <c r="A89" s="21" t="s">
        <v>59</v>
      </c>
      <c r="B89" s="2" t="s">
        <v>60</v>
      </c>
      <c r="C89" s="16">
        <f>SUM(D89:O89)</f>
        <v>2829</v>
      </c>
      <c r="D89" s="36">
        <v>222</v>
      </c>
      <c r="E89" s="37">
        <v>174</v>
      </c>
      <c r="F89" s="36">
        <v>312</v>
      </c>
      <c r="G89" s="36">
        <v>218</v>
      </c>
      <c r="H89" s="36">
        <v>267</v>
      </c>
      <c r="I89" s="37">
        <v>200</v>
      </c>
      <c r="J89" s="37">
        <v>307</v>
      </c>
      <c r="K89" s="36">
        <v>182</v>
      </c>
      <c r="L89" s="36">
        <v>334</v>
      </c>
      <c r="M89" s="37">
        <v>189</v>
      </c>
      <c r="N89" s="36">
        <v>203</v>
      </c>
      <c r="O89" s="38">
        <v>221</v>
      </c>
    </row>
    <row r="90" spans="1:15" ht="15" customHeight="1">
      <c r="A90" s="21"/>
      <c r="B90" s="2"/>
      <c r="C90" s="16"/>
      <c r="D90" s="36"/>
      <c r="E90" s="37"/>
      <c r="F90" s="36"/>
      <c r="G90" s="36"/>
      <c r="H90" s="36"/>
      <c r="I90" s="37"/>
      <c r="J90" s="37"/>
      <c r="K90" s="36"/>
      <c r="L90" s="36"/>
      <c r="M90" s="37"/>
      <c r="N90" s="36"/>
      <c r="O90" s="38"/>
    </row>
    <row r="91" spans="1:15" ht="15" customHeight="1">
      <c r="A91" s="20" t="s">
        <v>28</v>
      </c>
      <c r="B91" s="3" t="s">
        <v>27</v>
      </c>
      <c r="C91" s="16">
        <f aca="true" t="shared" si="12" ref="C91:C96">SUM(D91:O91)</f>
        <v>113180</v>
      </c>
      <c r="D91" s="36">
        <f>SUM(D92:D96)</f>
        <v>8391</v>
      </c>
      <c r="E91" s="36">
        <f aca="true" t="shared" si="13" ref="E91:O91">SUM(E92:E96)</f>
        <v>5313</v>
      </c>
      <c r="F91" s="36">
        <f t="shared" si="13"/>
        <v>5875</v>
      </c>
      <c r="G91" s="36">
        <f t="shared" si="13"/>
        <v>7183</v>
      </c>
      <c r="H91" s="36">
        <f t="shared" si="13"/>
        <v>8504</v>
      </c>
      <c r="I91" s="36">
        <f t="shared" si="13"/>
        <v>12682</v>
      </c>
      <c r="J91" s="36">
        <f t="shared" si="13"/>
        <v>17546</v>
      </c>
      <c r="K91" s="36">
        <f t="shared" si="13"/>
        <v>11284</v>
      </c>
      <c r="L91" s="36">
        <f t="shared" si="13"/>
        <v>12639</v>
      </c>
      <c r="M91" s="36">
        <f t="shared" si="13"/>
        <v>10040</v>
      </c>
      <c r="N91" s="36">
        <f t="shared" si="13"/>
        <v>7454</v>
      </c>
      <c r="O91" s="38">
        <f t="shared" si="13"/>
        <v>6269</v>
      </c>
    </row>
    <row r="92" spans="1:15" ht="15" customHeight="1">
      <c r="A92" s="21" t="s">
        <v>34</v>
      </c>
      <c r="B92" s="2" t="s">
        <v>136</v>
      </c>
      <c r="C92" s="16">
        <f t="shared" si="12"/>
        <v>28637</v>
      </c>
      <c r="D92" s="36">
        <v>2301</v>
      </c>
      <c r="E92" s="37">
        <v>1365</v>
      </c>
      <c r="F92" s="39">
        <v>1498</v>
      </c>
      <c r="G92" s="36">
        <v>1829</v>
      </c>
      <c r="H92" s="36">
        <v>2658</v>
      </c>
      <c r="I92" s="37">
        <v>3144</v>
      </c>
      <c r="J92" s="37">
        <v>3306</v>
      </c>
      <c r="K92" s="36">
        <v>2531</v>
      </c>
      <c r="L92" s="36">
        <v>3368</v>
      </c>
      <c r="M92" s="37">
        <v>2787</v>
      </c>
      <c r="N92" s="36">
        <v>2051</v>
      </c>
      <c r="O92" s="38">
        <v>1799</v>
      </c>
    </row>
    <row r="93" spans="1:15" ht="15" customHeight="1">
      <c r="A93" s="21" t="s">
        <v>137</v>
      </c>
      <c r="B93" s="2" t="s">
        <v>138</v>
      </c>
      <c r="C93" s="16">
        <f t="shared" si="12"/>
        <v>27083</v>
      </c>
      <c r="D93" s="36">
        <v>1813</v>
      </c>
      <c r="E93" s="37">
        <v>1680</v>
      </c>
      <c r="F93" s="39">
        <v>1989</v>
      </c>
      <c r="G93" s="36">
        <v>1943</v>
      </c>
      <c r="H93" s="36">
        <v>2113</v>
      </c>
      <c r="I93" s="37">
        <v>2954</v>
      </c>
      <c r="J93" s="37">
        <v>3235</v>
      </c>
      <c r="K93" s="36">
        <v>2258</v>
      </c>
      <c r="L93" s="36">
        <v>3415</v>
      </c>
      <c r="M93" s="37">
        <v>2387</v>
      </c>
      <c r="N93" s="36">
        <v>1841</v>
      </c>
      <c r="O93" s="38">
        <v>1455</v>
      </c>
    </row>
    <row r="94" spans="1:15" ht="15" customHeight="1">
      <c r="A94" s="21" t="s">
        <v>139</v>
      </c>
      <c r="B94" s="2" t="s">
        <v>145</v>
      </c>
      <c r="C94" s="16">
        <f t="shared" si="12"/>
        <v>23598</v>
      </c>
      <c r="D94" s="36">
        <v>1981</v>
      </c>
      <c r="E94" s="37">
        <v>664</v>
      </c>
      <c r="F94" s="39">
        <v>750</v>
      </c>
      <c r="G94" s="36">
        <v>1380</v>
      </c>
      <c r="H94" s="36">
        <v>1396</v>
      </c>
      <c r="I94" s="37">
        <v>2858</v>
      </c>
      <c r="J94" s="37">
        <v>6309</v>
      </c>
      <c r="K94" s="36">
        <v>2118</v>
      </c>
      <c r="L94" s="36">
        <v>2095</v>
      </c>
      <c r="M94" s="37">
        <v>1551</v>
      </c>
      <c r="N94" s="36">
        <v>1172</v>
      </c>
      <c r="O94" s="38">
        <v>1324</v>
      </c>
    </row>
    <row r="95" spans="1:15" ht="15" customHeight="1">
      <c r="A95" s="21" t="s">
        <v>76</v>
      </c>
      <c r="B95" s="2" t="s">
        <v>127</v>
      </c>
      <c r="C95" s="16">
        <f t="shared" si="12"/>
        <v>2981</v>
      </c>
      <c r="D95" s="36">
        <v>341</v>
      </c>
      <c r="E95" s="37">
        <v>180</v>
      </c>
      <c r="F95" s="39">
        <v>316</v>
      </c>
      <c r="G95" s="36">
        <v>302</v>
      </c>
      <c r="H95" s="36">
        <v>206</v>
      </c>
      <c r="I95" s="37">
        <v>243</v>
      </c>
      <c r="J95" s="37">
        <v>232</v>
      </c>
      <c r="K95" s="36">
        <v>286</v>
      </c>
      <c r="L95" s="36">
        <v>170</v>
      </c>
      <c r="M95" s="37">
        <v>210</v>
      </c>
      <c r="N95" s="36">
        <v>283</v>
      </c>
      <c r="O95" s="38">
        <v>212</v>
      </c>
    </row>
    <row r="96" spans="1:15" ht="15" customHeight="1">
      <c r="A96" s="21" t="s">
        <v>59</v>
      </c>
      <c r="B96" s="2" t="s">
        <v>60</v>
      </c>
      <c r="C96" s="16">
        <f t="shared" si="12"/>
        <v>30881</v>
      </c>
      <c r="D96" s="36">
        <v>1955</v>
      </c>
      <c r="E96" s="37">
        <v>1424</v>
      </c>
      <c r="F96" s="39">
        <v>1322</v>
      </c>
      <c r="G96" s="36">
        <v>1729</v>
      </c>
      <c r="H96" s="36">
        <v>2131</v>
      </c>
      <c r="I96" s="37">
        <v>3483</v>
      </c>
      <c r="J96" s="37">
        <v>4464</v>
      </c>
      <c r="K96" s="36">
        <v>4091</v>
      </c>
      <c r="L96" s="36">
        <v>3591</v>
      </c>
      <c r="M96" s="37">
        <v>3105</v>
      </c>
      <c r="N96" s="36">
        <v>2107</v>
      </c>
      <c r="O96" s="38">
        <v>1479</v>
      </c>
    </row>
    <row r="97" spans="1:15" ht="15" customHeight="1">
      <c r="A97" s="21"/>
      <c r="B97" s="2"/>
      <c r="C97" s="16"/>
      <c r="D97" s="36"/>
      <c r="E97" s="37"/>
      <c r="F97" s="36"/>
      <c r="G97" s="36"/>
      <c r="H97" s="36"/>
      <c r="I97" s="37"/>
      <c r="J97" s="37"/>
      <c r="K97" s="36"/>
      <c r="L97" s="36"/>
      <c r="M97" s="37"/>
      <c r="N97" s="36"/>
      <c r="O97" s="38"/>
    </row>
    <row r="98" spans="1:15" ht="15" customHeight="1">
      <c r="A98" s="20" t="s">
        <v>50</v>
      </c>
      <c r="B98" s="3" t="s">
        <v>49</v>
      </c>
      <c r="C98" s="16">
        <f>SUM(D98:O98)</f>
        <v>32923</v>
      </c>
      <c r="D98" s="36">
        <f aca="true" t="shared" si="14" ref="D98:O98">D101+D99+D100</f>
        <v>3537</v>
      </c>
      <c r="E98" s="37">
        <f t="shared" si="14"/>
        <v>1933</v>
      </c>
      <c r="F98" s="36">
        <f t="shared" si="14"/>
        <v>1702</v>
      </c>
      <c r="G98" s="36">
        <f t="shared" si="14"/>
        <v>2399</v>
      </c>
      <c r="H98" s="36">
        <f t="shared" si="14"/>
        <v>2266</v>
      </c>
      <c r="I98" s="37">
        <f t="shared" si="14"/>
        <v>2594</v>
      </c>
      <c r="J98" s="37">
        <f t="shared" si="14"/>
        <v>4299</v>
      </c>
      <c r="K98" s="36">
        <f t="shared" si="14"/>
        <v>4216</v>
      </c>
      <c r="L98" s="36">
        <f t="shared" si="14"/>
        <v>2252</v>
      </c>
      <c r="M98" s="37">
        <f t="shared" si="14"/>
        <v>2314</v>
      </c>
      <c r="N98" s="36">
        <f t="shared" si="14"/>
        <v>2341</v>
      </c>
      <c r="O98" s="38">
        <f t="shared" si="14"/>
        <v>3070</v>
      </c>
    </row>
    <row r="99" spans="1:15" ht="15" customHeight="1">
      <c r="A99" s="21" t="s">
        <v>52</v>
      </c>
      <c r="B99" s="2" t="s">
        <v>51</v>
      </c>
      <c r="C99" s="16">
        <f>SUM(D99:O99)</f>
        <v>15441</v>
      </c>
      <c r="D99" s="36">
        <v>1453</v>
      </c>
      <c r="E99" s="39">
        <v>918</v>
      </c>
      <c r="F99" s="36">
        <v>677</v>
      </c>
      <c r="G99" s="36">
        <v>1168</v>
      </c>
      <c r="H99" s="36">
        <v>1285</v>
      </c>
      <c r="I99" s="37">
        <v>1059</v>
      </c>
      <c r="J99" s="37">
        <v>2230</v>
      </c>
      <c r="K99" s="36">
        <v>1555</v>
      </c>
      <c r="L99" s="36">
        <v>888</v>
      </c>
      <c r="M99" s="37">
        <v>1092</v>
      </c>
      <c r="N99" s="36">
        <v>1365</v>
      </c>
      <c r="O99" s="38">
        <v>1751</v>
      </c>
    </row>
    <row r="100" spans="1:15" ht="15" customHeight="1">
      <c r="A100" s="21" t="s">
        <v>54</v>
      </c>
      <c r="B100" s="2" t="s">
        <v>53</v>
      </c>
      <c r="C100" s="16">
        <f>SUM(D100:O100)</f>
        <v>603</v>
      </c>
      <c r="D100" s="36">
        <v>29</v>
      </c>
      <c r="E100" s="39">
        <v>39</v>
      </c>
      <c r="F100" s="36">
        <v>42</v>
      </c>
      <c r="G100" s="36">
        <v>47</v>
      </c>
      <c r="H100" s="36">
        <v>18</v>
      </c>
      <c r="I100" s="37">
        <v>39</v>
      </c>
      <c r="J100" s="37">
        <v>47</v>
      </c>
      <c r="K100" s="36">
        <v>73</v>
      </c>
      <c r="L100" s="36">
        <v>93</v>
      </c>
      <c r="M100" s="37">
        <v>65</v>
      </c>
      <c r="N100" s="36">
        <v>66</v>
      </c>
      <c r="O100" s="38">
        <v>45</v>
      </c>
    </row>
    <row r="101" spans="1:15" ht="15" customHeight="1">
      <c r="A101" s="21" t="s">
        <v>59</v>
      </c>
      <c r="B101" s="2" t="s">
        <v>60</v>
      </c>
      <c r="C101" s="16">
        <f>SUM(D101:O101)</f>
        <v>16879</v>
      </c>
      <c r="D101" s="36">
        <v>2055</v>
      </c>
      <c r="E101" s="39">
        <v>976</v>
      </c>
      <c r="F101" s="36">
        <v>983</v>
      </c>
      <c r="G101" s="36">
        <v>1184</v>
      </c>
      <c r="H101" s="36">
        <v>963</v>
      </c>
      <c r="I101" s="37">
        <v>1496</v>
      </c>
      <c r="J101" s="37">
        <v>2022</v>
      </c>
      <c r="K101" s="36">
        <v>2588</v>
      </c>
      <c r="L101" s="36">
        <v>1271</v>
      </c>
      <c r="M101" s="37">
        <v>1157</v>
      </c>
      <c r="N101" s="36">
        <v>910</v>
      </c>
      <c r="O101" s="38">
        <v>1274</v>
      </c>
    </row>
    <row r="102" spans="1:15" ht="15" customHeight="1">
      <c r="A102" s="21"/>
      <c r="B102" s="2"/>
      <c r="C102" s="16"/>
      <c r="D102" s="36"/>
      <c r="E102" s="37"/>
      <c r="F102" s="36"/>
      <c r="G102" s="36"/>
      <c r="H102" s="36"/>
      <c r="I102" s="37"/>
      <c r="J102" s="37"/>
      <c r="K102" s="36"/>
      <c r="L102" s="36"/>
      <c r="M102" s="37"/>
      <c r="N102" s="36"/>
      <c r="O102" s="38"/>
    </row>
    <row r="103" spans="1:15" ht="15" customHeight="1">
      <c r="A103" s="20" t="s">
        <v>55</v>
      </c>
      <c r="B103" s="3" t="s">
        <v>65</v>
      </c>
      <c r="C103" s="16">
        <f aca="true" t="shared" si="15" ref="C103:O103">SUM(C104:C106)</f>
        <v>8369</v>
      </c>
      <c r="D103" s="36">
        <f t="shared" si="15"/>
        <v>704</v>
      </c>
      <c r="E103" s="37">
        <f t="shared" si="15"/>
        <v>594</v>
      </c>
      <c r="F103" s="36">
        <f t="shared" si="15"/>
        <v>509</v>
      </c>
      <c r="G103" s="36">
        <f t="shared" si="15"/>
        <v>903</v>
      </c>
      <c r="H103" s="36">
        <f t="shared" si="15"/>
        <v>773</v>
      </c>
      <c r="I103" s="37">
        <f t="shared" si="15"/>
        <v>894</v>
      </c>
      <c r="J103" s="37">
        <f t="shared" si="15"/>
        <v>789</v>
      </c>
      <c r="K103" s="36">
        <f t="shared" si="15"/>
        <v>739</v>
      </c>
      <c r="L103" s="36">
        <f t="shared" si="15"/>
        <v>740</v>
      </c>
      <c r="M103" s="37">
        <f t="shared" si="15"/>
        <v>696</v>
      </c>
      <c r="N103" s="36">
        <f t="shared" si="15"/>
        <v>581</v>
      </c>
      <c r="O103" s="38">
        <f t="shared" si="15"/>
        <v>447</v>
      </c>
    </row>
    <row r="104" spans="1:15" ht="15" customHeight="1">
      <c r="A104" s="21" t="s">
        <v>58</v>
      </c>
      <c r="B104" s="2" t="s">
        <v>140</v>
      </c>
      <c r="C104" s="16">
        <f>SUM(D104:O104)</f>
        <v>5030</v>
      </c>
      <c r="D104" s="36">
        <v>442</v>
      </c>
      <c r="E104" s="37">
        <v>323</v>
      </c>
      <c r="F104" s="36">
        <v>279</v>
      </c>
      <c r="G104" s="36">
        <v>579</v>
      </c>
      <c r="H104" s="36">
        <v>459</v>
      </c>
      <c r="I104" s="39">
        <v>494</v>
      </c>
      <c r="J104" s="37">
        <v>516</v>
      </c>
      <c r="K104" s="36">
        <v>498</v>
      </c>
      <c r="L104" s="36">
        <v>471</v>
      </c>
      <c r="M104" s="37">
        <v>391</v>
      </c>
      <c r="N104" s="36">
        <v>374</v>
      </c>
      <c r="O104" s="38">
        <v>204</v>
      </c>
    </row>
    <row r="105" spans="1:15" ht="15" customHeight="1">
      <c r="A105" s="21" t="s">
        <v>57</v>
      </c>
      <c r="B105" s="2" t="s">
        <v>56</v>
      </c>
      <c r="C105" s="16">
        <f>SUM(D105:O105)</f>
        <v>520</v>
      </c>
      <c r="D105" s="36">
        <v>15</v>
      </c>
      <c r="E105" s="37">
        <v>11</v>
      </c>
      <c r="F105" s="36">
        <v>17</v>
      </c>
      <c r="G105" s="36">
        <v>24</v>
      </c>
      <c r="H105" s="36">
        <v>68</v>
      </c>
      <c r="I105" s="39">
        <v>80</v>
      </c>
      <c r="J105" s="37">
        <v>40</v>
      </c>
      <c r="K105" s="36">
        <v>57</v>
      </c>
      <c r="L105" s="36">
        <v>38</v>
      </c>
      <c r="M105" s="37">
        <v>84</v>
      </c>
      <c r="N105" s="36">
        <v>62</v>
      </c>
      <c r="O105" s="38">
        <v>24</v>
      </c>
    </row>
    <row r="106" spans="1:15" ht="15" customHeight="1">
      <c r="A106" s="21" t="s">
        <v>59</v>
      </c>
      <c r="B106" s="2" t="s">
        <v>60</v>
      </c>
      <c r="C106" s="16">
        <f>SUM(D106:O106)</f>
        <v>2819</v>
      </c>
      <c r="D106" s="36">
        <v>247</v>
      </c>
      <c r="E106" s="37">
        <v>260</v>
      </c>
      <c r="F106" s="36">
        <v>213</v>
      </c>
      <c r="G106" s="36">
        <v>300</v>
      </c>
      <c r="H106" s="36">
        <v>246</v>
      </c>
      <c r="I106" s="39">
        <v>320</v>
      </c>
      <c r="J106" s="37">
        <v>233</v>
      </c>
      <c r="K106" s="36">
        <v>184</v>
      </c>
      <c r="L106" s="36">
        <v>231</v>
      </c>
      <c r="M106" s="37">
        <v>221</v>
      </c>
      <c r="N106" s="36">
        <v>145</v>
      </c>
      <c r="O106" s="38">
        <v>219</v>
      </c>
    </row>
    <row r="107" spans="1:15" ht="15" customHeight="1" thickBot="1">
      <c r="A107" s="21"/>
      <c r="B107" s="2"/>
      <c r="C107" s="16"/>
      <c r="D107" s="36"/>
      <c r="E107" s="37"/>
      <c r="F107" s="36"/>
      <c r="G107" s="36"/>
      <c r="H107" s="36"/>
      <c r="I107" s="39"/>
      <c r="J107" s="37"/>
      <c r="K107" s="36"/>
      <c r="L107" s="36"/>
      <c r="M107" s="37"/>
      <c r="N107" s="36"/>
      <c r="O107" s="38"/>
    </row>
    <row r="108" spans="1:15" s="46" customFormat="1" ht="18.75" customHeight="1" thickBot="1" thickTop="1">
      <c r="A108" s="41" t="s">
        <v>86</v>
      </c>
      <c r="B108" s="42" t="s">
        <v>62</v>
      </c>
      <c r="C108" s="43">
        <f aca="true" t="shared" si="16" ref="C108:O108">SUM(C67+C86+C91+C98+C103)</f>
        <v>1856018</v>
      </c>
      <c r="D108" s="44">
        <f t="shared" si="16"/>
        <v>170466</v>
      </c>
      <c r="E108" s="47">
        <f t="shared" si="16"/>
        <v>108397</v>
      </c>
      <c r="F108" s="44">
        <f t="shared" si="16"/>
        <v>129369</v>
      </c>
      <c r="G108" s="44">
        <f t="shared" si="16"/>
        <v>140049</v>
      </c>
      <c r="H108" s="44">
        <f t="shared" si="16"/>
        <v>154331</v>
      </c>
      <c r="I108" s="44">
        <f t="shared" si="16"/>
        <v>149938</v>
      </c>
      <c r="J108" s="47">
        <f t="shared" si="16"/>
        <v>203103</v>
      </c>
      <c r="K108" s="44">
        <f t="shared" si="16"/>
        <v>204728</v>
      </c>
      <c r="L108" s="44">
        <f t="shared" si="16"/>
        <v>140978</v>
      </c>
      <c r="M108" s="47">
        <f t="shared" si="16"/>
        <v>153812</v>
      </c>
      <c r="N108" s="44">
        <f t="shared" si="16"/>
        <v>148292</v>
      </c>
      <c r="O108" s="45">
        <f t="shared" si="16"/>
        <v>152555</v>
      </c>
    </row>
  </sheetData>
  <printOptions horizontalCentered="1"/>
  <pageMargins left="0.24" right="0.23" top="0.984251968503937" bottom="0.984251968503937" header="0.5118110236220472" footer="0.5118110236220472"/>
  <pageSetup horizontalDpi="300" verticalDpi="300" orientation="portrait" paperSize="9" scale="65" r:id="rId1"/>
  <rowBreaks count="1" manualBreakCount="1"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한국관광공사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오피스 97 정품사용자</dc:creator>
  <cp:keywords/>
  <dc:description/>
  <cp:lastModifiedBy>오피스 97 정품사용자</cp:lastModifiedBy>
  <cp:lastPrinted>2002-01-19T08:17:16Z</cp:lastPrinted>
  <dcterms:created xsi:type="dcterms:W3CDTF">2001-02-28T02:09:27Z</dcterms:created>
  <dcterms:modified xsi:type="dcterms:W3CDTF">2001-12-20T01:08:32Z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